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2DC1C276-265B-4778-B5A2-B974A65C3198}" xr6:coauthVersionLast="47" xr6:coauthVersionMax="47" xr10:uidLastSave="{00000000-0000-0000-0000-000000000000}"/>
  <workbookProtection workbookAlgorithmName="SHA-512" workbookHashValue="hnyKpZNRJ+3Gq27w0NSHJ8TPQy7zx4Tb+805rrHAySf1Z0ovpu2PP1+ZzuD6splqXf7jRKiMctN2611Ml9ghMQ==" workbookSaltValue="CDl7wmPdlqHclIMvyk1v9g==" workbookSpinCount="100000" lockStructure="1"/>
  <bookViews>
    <workbookView xWindow="-120" yWindow="-120" windowWidth="20730" windowHeight="11040" activeTab="1" xr2:uid="{6702142A-7026-48C9-80F5-38604C67816A}"/>
  </bookViews>
  <sheets>
    <sheet name="Painel" sheetId="1" r:id="rId1"/>
    <sheet name="Resumo" sheetId="6" r:id="rId2"/>
    <sheet name="INCTL" sheetId="2" state="hidden" r:id="rId3"/>
    <sheet name="Série Histórica" sheetId="4" r:id="rId4"/>
  </sheets>
  <externalReferences>
    <externalReference r:id="rId5"/>
    <externalReference r:id="rId6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Painel!$C$1:$I$44</definedName>
    <definedName name="_xlnm.Print_Area" localSheetId="1">Resumo!$B$1:$K$15</definedName>
    <definedName name="_xlnm.Print_Area" localSheetId="3">'Série Histórica'!$A$1:$G$276</definedName>
    <definedName name="ESTADO" localSheetId="2">[1]Painel!#REF!</definedName>
    <definedName name="ESTADO">Painel!#REF!</definedName>
    <definedName name="ESTADOS" localSheetId="2">[1]Painel!#REF!</definedName>
    <definedName name="ESTADOS">Painel!#REF!</definedName>
    <definedName name="_xlnm.Print_Titles" localSheetId="3">'Série Histórica'!$1:$5</definedName>
  </definedNames>
  <calcPr calcId="191029"/>
  <webPublishing vml="1" allowPng="1" targetScreenSize="1024x768"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1" i="4" l="1"/>
  <c r="B261" i="4"/>
  <c r="C261" i="4"/>
  <c r="D261" i="4"/>
  <c r="E261" i="4"/>
  <c r="F261" i="4"/>
  <c r="G261" i="4"/>
  <c r="A369" i="2"/>
  <c r="C369" i="2"/>
  <c r="D369" i="2"/>
  <c r="E369" i="2"/>
  <c r="F369" i="2"/>
  <c r="G369" i="2"/>
  <c r="B260" i="4"/>
  <c r="C260" i="4"/>
  <c r="D260" i="4"/>
  <c r="E260" i="4"/>
  <c r="F260" i="4"/>
  <c r="G260" i="4"/>
  <c r="C368" i="2"/>
  <c r="D368" i="2"/>
  <c r="E368" i="2"/>
  <c r="F368" i="2"/>
  <c r="G368" i="2"/>
  <c r="B259" i="4"/>
  <c r="C259" i="4"/>
  <c r="D259" i="4"/>
  <c r="E259" i="4"/>
  <c r="F259" i="4"/>
  <c r="G259" i="4"/>
  <c r="C367" i="2"/>
  <c r="D367" i="2"/>
  <c r="E367" i="2"/>
  <c r="F367" i="2"/>
  <c r="G367" i="2"/>
  <c r="B258" i="4"/>
  <c r="C258" i="4"/>
  <c r="D258" i="4"/>
  <c r="E258" i="4"/>
  <c r="F258" i="4"/>
  <c r="G258" i="4"/>
  <c r="C366" i="2"/>
  <c r="D366" i="2"/>
  <c r="E366" i="2"/>
  <c r="F366" i="2"/>
  <c r="G366" i="2"/>
  <c r="C265" i="2"/>
  <c r="D265" i="2"/>
  <c r="E265" i="2"/>
  <c r="F265" i="2"/>
  <c r="G265" i="2"/>
  <c r="C266" i="2"/>
  <c r="D266" i="2"/>
  <c r="E266" i="2"/>
  <c r="F266" i="2"/>
  <c r="G266" i="2"/>
  <c r="C267" i="2"/>
  <c r="D267" i="2"/>
  <c r="E267" i="2"/>
  <c r="F267" i="2"/>
  <c r="G267" i="2"/>
  <c r="C268" i="2"/>
  <c r="D268" i="2"/>
  <c r="E268" i="2"/>
  <c r="F268" i="2"/>
  <c r="G268" i="2"/>
  <c r="C269" i="2"/>
  <c r="D269" i="2"/>
  <c r="E269" i="2"/>
  <c r="F269" i="2"/>
  <c r="G269" i="2"/>
  <c r="C270" i="2"/>
  <c r="D270" i="2"/>
  <c r="E270" i="2"/>
  <c r="F270" i="2"/>
  <c r="G270" i="2"/>
  <c r="C271" i="2"/>
  <c r="D271" i="2"/>
  <c r="E271" i="2"/>
  <c r="F271" i="2"/>
  <c r="G271" i="2"/>
  <c r="C272" i="2"/>
  <c r="D272" i="2"/>
  <c r="E272" i="2"/>
  <c r="F272" i="2"/>
  <c r="G272" i="2"/>
  <c r="C273" i="2"/>
  <c r="D273" i="2"/>
  <c r="E273" i="2"/>
  <c r="F273" i="2"/>
  <c r="G273" i="2"/>
  <c r="C274" i="2"/>
  <c r="D274" i="2"/>
  <c r="E274" i="2"/>
  <c r="F274" i="2"/>
  <c r="G274" i="2"/>
  <c r="C275" i="2"/>
  <c r="D275" i="2"/>
  <c r="E275" i="2"/>
  <c r="F275" i="2"/>
  <c r="G275" i="2"/>
  <c r="C276" i="2"/>
  <c r="D276" i="2"/>
  <c r="E276" i="2"/>
  <c r="F276" i="2"/>
  <c r="G276" i="2"/>
  <c r="C277" i="2"/>
  <c r="D277" i="2"/>
  <c r="E277" i="2"/>
  <c r="F277" i="2"/>
  <c r="G277" i="2"/>
  <c r="C278" i="2"/>
  <c r="D278" i="2"/>
  <c r="E278" i="2"/>
  <c r="F278" i="2"/>
  <c r="G278" i="2"/>
  <c r="C279" i="2"/>
  <c r="D279" i="2"/>
  <c r="E279" i="2"/>
  <c r="F279" i="2"/>
  <c r="G279" i="2"/>
  <c r="C280" i="2"/>
  <c r="D280" i="2"/>
  <c r="E280" i="2"/>
  <c r="F280" i="2"/>
  <c r="G280" i="2"/>
  <c r="C281" i="2"/>
  <c r="D281" i="2"/>
  <c r="E281" i="2"/>
  <c r="F281" i="2"/>
  <c r="G281" i="2"/>
  <c r="C282" i="2"/>
  <c r="D282" i="2"/>
  <c r="E282" i="2"/>
  <c r="F282" i="2"/>
  <c r="G282" i="2"/>
  <c r="C283" i="2"/>
  <c r="D283" i="2"/>
  <c r="E283" i="2"/>
  <c r="F283" i="2"/>
  <c r="G283" i="2"/>
  <c r="C284" i="2"/>
  <c r="D284" i="2"/>
  <c r="E284" i="2"/>
  <c r="F284" i="2"/>
  <c r="G284" i="2"/>
  <c r="C285" i="2"/>
  <c r="D285" i="2"/>
  <c r="E285" i="2"/>
  <c r="F285" i="2"/>
  <c r="G285" i="2"/>
  <c r="C286" i="2"/>
  <c r="D286" i="2"/>
  <c r="E286" i="2"/>
  <c r="F286" i="2"/>
  <c r="G286" i="2"/>
  <c r="C287" i="2"/>
  <c r="D287" i="2"/>
  <c r="E287" i="2"/>
  <c r="F287" i="2"/>
  <c r="G287" i="2"/>
  <c r="C288" i="2"/>
  <c r="D288" i="2"/>
  <c r="E288" i="2"/>
  <c r="F288" i="2"/>
  <c r="G288" i="2"/>
  <c r="C289" i="2"/>
  <c r="D289" i="2"/>
  <c r="E289" i="2"/>
  <c r="F289" i="2"/>
  <c r="G289" i="2"/>
  <c r="C290" i="2"/>
  <c r="D290" i="2"/>
  <c r="E290" i="2"/>
  <c r="F290" i="2"/>
  <c r="G290" i="2"/>
  <c r="C291" i="2"/>
  <c r="D291" i="2"/>
  <c r="E291" i="2"/>
  <c r="F291" i="2"/>
  <c r="G291" i="2"/>
  <c r="C292" i="2"/>
  <c r="D292" i="2"/>
  <c r="E292" i="2"/>
  <c r="F292" i="2"/>
  <c r="G292" i="2"/>
  <c r="C293" i="2"/>
  <c r="D293" i="2"/>
  <c r="E293" i="2"/>
  <c r="F293" i="2"/>
  <c r="G293" i="2"/>
  <c r="C294" i="2"/>
  <c r="D294" i="2"/>
  <c r="E294" i="2"/>
  <c r="F294" i="2"/>
  <c r="G294" i="2"/>
  <c r="C295" i="2"/>
  <c r="D295" i="2"/>
  <c r="E295" i="2"/>
  <c r="F295" i="2"/>
  <c r="G295" i="2"/>
  <c r="C296" i="2"/>
  <c r="D296" i="2"/>
  <c r="E296" i="2"/>
  <c r="F296" i="2"/>
  <c r="G296" i="2"/>
  <c r="C297" i="2"/>
  <c r="D297" i="2"/>
  <c r="E297" i="2"/>
  <c r="F297" i="2"/>
  <c r="G297" i="2"/>
  <c r="C298" i="2"/>
  <c r="D298" i="2"/>
  <c r="E298" i="2"/>
  <c r="F298" i="2"/>
  <c r="G298" i="2"/>
  <c r="C299" i="2"/>
  <c r="D299" i="2"/>
  <c r="E299" i="2"/>
  <c r="F299" i="2"/>
  <c r="G299" i="2"/>
  <c r="C300" i="2"/>
  <c r="D300" i="2"/>
  <c r="E300" i="2"/>
  <c r="F300" i="2"/>
  <c r="G300" i="2"/>
  <c r="C301" i="2"/>
  <c r="D301" i="2"/>
  <c r="E301" i="2"/>
  <c r="F301" i="2"/>
  <c r="G301" i="2"/>
  <c r="C302" i="2"/>
  <c r="D302" i="2"/>
  <c r="E302" i="2"/>
  <c r="F302" i="2"/>
  <c r="G302" i="2"/>
  <c r="C303" i="2"/>
  <c r="D303" i="2"/>
  <c r="E303" i="2"/>
  <c r="F303" i="2"/>
  <c r="G303" i="2"/>
  <c r="C304" i="2"/>
  <c r="D304" i="2"/>
  <c r="E304" i="2"/>
  <c r="F304" i="2"/>
  <c r="G304" i="2"/>
  <c r="C305" i="2"/>
  <c r="D305" i="2"/>
  <c r="E305" i="2"/>
  <c r="F305" i="2"/>
  <c r="G305" i="2"/>
  <c r="C306" i="2"/>
  <c r="D306" i="2"/>
  <c r="E306" i="2"/>
  <c r="F306" i="2"/>
  <c r="G306" i="2"/>
  <c r="C307" i="2"/>
  <c r="D307" i="2"/>
  <c r="E307" i="2"/>
  <c r="F307" i="2"/>
  <c r="G307" i="2"/>
  <c r="C308" i="2"/>
  <c r="D308" i="2"/>
  <c r="E308" i="2"/>
  <c r="F308" i="2"/>
  <c r="G308" i="2"/>
  <c r="C309" i="2"/>
  <c r="D309" i="2"/>
  <c r="E309" i="2"/>
  <c r="F309" i="2"/>
  <c r="G309" i="2"/>
  <c r="C310" i="2"/>
  <c r="D310" i="2"/>
  <c r="E310" i="2"/>
  <c r="F310" i="2"/>
  <c r="G310" i="2"/>
  <c r="C311" i="2"/>
  <c r="D311" i="2"/>
  <c r="E311" i="2"/>
  <c r="F311" i="2"/>
  <c r="G311" i="2"/>
  <c r="C312" i="2"/>
  <c r="D312" i="2"/>
  <c r="E312" i="2"/>
  <c r="F312" i="2"/>
  <c r="G312" i="2"/>
  <c r="C313" i="2"/>
  <c r="D313" i="2"/>
  <c r="E313" i="2"/>
  <c r="F313" i="2"/>
  <c r="G313" i="2"/>
  <c r="C314" i="2"/>
  <c r="D314" i="2"/>
  <c r="E314" i="2"/>
  <c r="F314" i="2"/>
  <c r="G314" i="2"/>
  <c r="C315" i="2"/>
  <c r="D315" i="2"/>
  <c r="E315" i="2"/>
  <c r="F315" i="2"/>
  <c r="G315" i="2"/>
  <c r="C316" i="2"/>
  <c r="D316" i="2"/>
  <c r="E316" i="2"/>
  <c r="F316" i="2"/>
  <c r="G316" i="2"/>
  <c r="C317" i="2"/>
  <c r="D317" i="2"/>
  <c r="E317" i="2"/>
  <c r="F317" i="2"/>
  <c r="G317" i="2"/>
  <c r="C318" i="2"/>
  <c r="D318" i="2"/>
  <c r="E318" i="2"/>
  <c r="F318" i="2"/>
  <c r="G318" i="2"/>
  <c r="C319" i="2"/>
  <c r="D319" i="2"/>
  <c r="E319" i="2"/>
  <c r="F319" i="2"/>
  <c r="G319" i="2"/>
  <c r="C320" i="2"/>
  <c r="D320" i="2"/>
  <c r="E320" i="2"/>
  <c r="F320" i="2"/>
  <c r="G320" i="2"/>
  <c r="C321" i="2"/>
  <c r="D321" i="2"/>
  <c r="E321" i="2"/>
  <c r="F321" i="2"/>
  <c r="G321" i="2"/>
  <c r="C322" i="2"/>
  <c r="D322" i="2"/>
  <c r="E322" i="2"/>
  <c r="F322" i="2"/>
  <c r="G322" i="2"/>
  <c r="C323" i="2"/>
  <c r="D323" i="2"/>
  <c r="E323" i="2"/>
  <c r="F323" i="2"/>
  <c r="G323" i="2"/>
  <c r="C324" i="2"/>
  <c r="D324" i="2"/>
  <c r="E324" i="2"/>
  <c r="F324" i="2"/>
  <c r="G324" i="2"/>
  <c r="C325" i="2"/>
  <c r="D325" i="2"/>
  <c r="E325" i="2"/>
  <c r="F325" i="2"/>
  <c r="G325" i="2"/>
  <c r="C326" i="2"/>
  <c r="D326" i="2"/>
  <c r="E326" i="2"/>
  <c r="F326" i="2"/>
  <c r="G326" i="2"/>
  <c r="C327" i="2"/>
  <c r="D327" i="2"/>
  <c r="E327" i="2"/>
  <c r="F327" i="2"/>
  <c r="G327" i="2"/>
  <c r="C328" i="2"/>
  <c r="D328" i="2"/>
  <c r="E328" i="2"/>
  <c r="F328" i="2"/>
  <c r="G328" i="2"/>
  <c r="C329" i="2"/>
  <c r="D329" i="2"/>
  <c r="E329" i="2"/>
  <c r="F329" i="2"/>
  <c r="G329" i="2"/>
  <c r="C330" i="2"/>
  <c r="D330" i="2"/>
  <c r="E330" i="2"/>
  <c r="F330" i="2"/>
  <c r="G330" i="2"/>
  <c r="C331" i="2"/>
  <c r="D331" i="2"/>
  <c r="E331" i="2"/>
  <c r="F331" i="2"/>
  <c r="G331" i="2"/>
  <c r="C332" i="2"/>
  <c r="D332" i="2"/>
  <c r="E332" i="2"/>
  <c r="F332" i="2"/>
  <c r="G332" i="2"/>
  <c r="C333" i="2"/>
  <c r="D333" i="2"/>
  <c r="E333" i="2"/>
  <c r="F333" i="2"/>
  <c r="G333" i="2"/>
  <c r="C334" i="2"/>
  <c r="D334" i="2"/>
  <c r="E334" i="2"/>
  <c r="F334" i="2"/>
  <c r="G334" i="2"/>
  <c r="C335" i="2"/>
  <c r="D335" i="2"/>
  <c r="E335" i="2"/>
  <c r="F335" i="2"/>
  <c r="G335" i="2"/>
  <c r="C336" i="2"/>
  <c r="D336" i="2"/>
  <c r="E336" i="2"/>
  <c r="F336" i="2"/>
  <c r="G336" i="2"/>
  <c r="C337" i="2"/>
  <c r="D337" i="2"/>
  <c r="E337" i="2"/>
  <c r="F337" i="2"/>
  <c r="G337" i="2"/>
  <c r="C338" i="2"/>
  <c r="D338" i="2"/>
  <c r="E338" i="2"/>
  <c r="F338" i="2"/>
  <c r="G338" i="2"/>
  <c r="C339" i="2"/>
  <c r="D339" i="2"/>
  <c r="E339" i="2"/>
  <c r="F339" i="2"/>
  <c r="G339" i="2"/>
  <c r="C340" i="2"/>
  <c r="D340" i="2"/>
  <c r="E340" i="2"/>
  <c r="F340" i="2"/>
  <c r="G340" i="2"/>
  <c r="C341" i="2"/>
  <c r="D341" i="2"/>
  <c r="E341" i="2"/>
  <c r="F341" i="2"/>
  <c r="G341" i="2"/>
  <c r="C342" i="2"/>
  <c r="D342" i="2"/>
  <c r="E342" i="2"/>
  <c r="F342" i="2"/>
  <c r="G342" i="2"/>
  <c r="C343" i="2"/>
  <c r="D343" i="2"/>
  <c r="E343" i="2"/>
  <c r="F343" i="2"/>
  <c r="G343" i="2"/>
  <c r="C344" i="2"/>
  <c r="D344" i="2"/>
  <c r="E344" i="2"/>
  <c r="F344" i="2"/>
  <c r="G344" i="2"/>
  <c r="C345" i="2"/>
  <c r="D345" i="2"/>
  <c r="E345" i="2"/>
  <c r="F345" i="2"/>
  <c r="G345" i="2"/>
  <c r="C346" i="2"/>
  <c r="D346" i="2"/>
  <c r="E346" i="2"/>
  <c r="F346" i="2"/>
  <c r="G346" i="2"/>
  <c r="C347" i="2"/>
  <c r="D347" i="2"/>
  <c r="E347" i="2"/>
  <c r="F347" i="2"/>
  <c r="G347" i="2"/>
  <c r="C348" i="2"/>
  <c r="D348" i="2"/>
  <c r="E348" i="2"/>
  <c r="F348" i="2"/>
  <c r="G348" i="2"/>
  <c r="C349" i="2"/>
  <c r="D349" i="2"/>
  <c r="E349" i="2"/>
  <c r="F349" i="2"/>
  <c r="G349" i="2"/>
  <c r="C350" i="2"/>
  <c r="D350" i="2"/>
  <c r="E350" i="2"/>
  <c r="F350" i="2"/>
  <c r="G350" i="2"/>
  <c r="C351" i="2"/>
  <c r="D351" i="2"/>
  <c r="E351" i="2"/>
  <c r="F351" i="2"/>
  <c r="G351" i="2"/>
  <c r="C352" i="2"/>
  <c r="D352" i="2"/>
  <c r="E352" i="2"/>
  <c r="F352" i="2"/>
  <c r="G352" i="2"/>
  <c r="C353" i="2"/>
  <c r="D353" i="2"/>
  <c r="E353" i="2"/>
  <c r="F353" i="2"/>
  <c r="G353" i="2"/>
  <c r="C354" i="2"/>
  <c r="D354" i="2"/>
  <c r="E354" i="2"/>
  <c r="F354" i="2"/>
  <c r="G354" i="2"/>
  <c r="C355" i="2"/>
  <c r="D355" i="2"/>
  <c r="E355" i="2"/>
  <c r="F355" i="2"/>
  <c r="G355" i="2"/>
  <c r="C356" i="2"/>
  <c r="D356" i="2"/>
  <c r="E356" i="2"/>
  <c r="F356" i="2"/>
  <c r="G356" i="2"/>
  <c r="C357" i="2"/>
  <c r="D357" i="2"/>
  <c r="E357" i="2"/>
  <c r="F357" i="2"/>
  <c r="G357" i="2"/>
  <c r="C358" i="2"/>
  <c r="D358" i="2"/>
  <c r="E358" i="2"/>
  <c r="F358" i="2"/>
  <c r="G358" i="2"/>
  <c r="C359" i="2"/>
  <c r="D359" i="2"/>
  <c r="E359" i="2"/>
  <c r="F359" i="2"/>
  <c r="G359" i="2"/>
  <c r="C360" i="2"/>
  <c r="D360" i="2"/>
  <c r="E360" i="2"/>
  <c r="F360" i="2"/>
  <c r="G360" i="2"/>
  <c r="C361" i="2"/>
  <c r="D361" i="2"/>
  <c r="E361" i="2"/>
  <c r="F361" i="2"/>
  <c r="G361" i="2"/>
  <c r="C362" i="2"/>
  <c r="D362" i="2"/>
  <c r="E362" i="2"/>
  <c r="F362" i="2"/>
  <c r="G362" i="2"/>
  <c r="C363" i="2"/>
  <c r="D363" i="2"/>
  <c r="E363" i="2"/>
  <c r="F363" i="2"/>
  <c r="G363" i="2"/>
  <c r="C364" i="2"/>
  <c r="D364" i="2"/>
  <c r="E364" i="2"/>
  <c r="F364" i="2"/>
  <c r="G364" i="2"/>
  <c r="C365" i="2"/>
  <c r="D365" i="2"/>
  <c r="E365" i="2"/>
  <c r="F365" i="2"/>
  <c r="G365" i="2"/>
  <c r="G264" i="2"/>
  <c r="F264" i="2"/>
  <c r="E264" i="2"/>
  <c r="D264" i="2"/>
  <c r="C264" i="2"/>
  <c r="C114" i="2"/>
  <c r="B257" i="4"/>
  <c r="C257" i="4"/>
  <c r="D257" i="4"/>
  <c r="E257" i="4"/>
  <c r="F257" i="4"/>
  <c r="G257" i="4"/>
  <c r="B256" i="4"/>
  <c r="C256" i="4"/>
  <c r="D256" i="4"/>
  <c r="E256" i="4"/>
  <c r="F256" i="4"/>
  <c r="G256" i="4"/>
  <c r="B255" i="4"/>
  <c r="C255" i="4"/>
  <c r="D255" i="4"/>
  <c r="E255" i="4"/>
  <c r="F255" i="4"/>
  <c r="G255" i="4"/>
  <c r="B254" i="4"/>
  <c r="C254" i="4"/>
  <c r="D254" i="4"/>
  <c r="E254" i="4"/>
  <c r="F254" i="4"/>
  <c r="G254" i="4"/>
  <c r="B253" i="4"/>
  <c r="C253" i="4"/>
  <c r="D253" i="4"/>
  <c r="E253" i="4"/>
  <c r="F253" i="4"/>
  <c r="G253" i="4"/>
  <c r="G252" i="4"/>
  <c r="F252" i="4"/>
  <c r="E252" i="4"/>
  <c r="D252" i="4"/>
  <c r="C252" i="4"/>
  <c r="B252" i="4"/>
  <c r="B251" i="4"/>
  <c r="C251" i="4"/>
  <c r="D251" i="4"/>
  <c r="E251" i="4"/>
  <c r="F251" i="4"/>
  <c r="G251" i="4"/>
  <c r="B250" i="4"/>
  <c r="C250" i="4"/>
  <c r="D250" i="4"/>
  <c r="E250" i="4"/>
  <c r="F250" i="4"/>
  <c r="G250" i="4"/>
  <c r="B249" i="4"/>
  <c r="C249" i="4"/>
  <c r="D249" i="4"/>
  <c r="E249" i="4"/>
  <c r="F249" i="4"/>
  <c r="G249" i="4"/>
  <c r="B248" i="4"/>
  <c r="C248" i="4"/>
  <c r="D248" i="4"/>
  <c r="E248" i="4"/>
  <c r="F248" i="4"/>
  <c r="G248" i="4"/>
  <c r="B247" i="4"/>
  <c r="C247" i="4"/>
  <c r="D247" i="4"/>
  <c r="E247" i="4"/>
  <c r="F247" i="4"/>
  <c r="G247" i="4"/>
  <c r="B246" i="4"/>
  <c r="C246" i="4"/>
  <c r="D246" i="4"/>
  <c r="E246" i="4"/>
  <c r="F246" i="4"/>
  <c r="G246" i="4"/>
  <c r="B245" i="4"/>
  <c r="C245" i="4"/>
  <c r="D245" i="4"/>
  <c r="E245" i="4"/>
  <c r="F245" i="4"/>
  <c r="G245" i="4"/>
  <c r="B244" i="4"/>
  <c r="C244" i="4"/>
  <c r="D244" i="4"/>
  <c r="E244" i="4"/>
  <c r="F244" i="4"/>
  <c r="G244" i="4"/>
  <c r="B243" i="4"/>
  <c r="C243" i="4"/>
  <c r="D243" i="4"/>
  <c r="E243" i="4"/>
  <c r="F243" i="4"/>
  <c r="G243" i="4"/>
  <c r="B242" i="4"/>
  <c r="C242" i="4"/>
  <c r="D242" i="4"/>
  <c r="E242" i="4"/>
  <c r="F242" i="4"/>
  <c r="G242" i="4"/>
  <c r="C202" i="2"/>
  <c r="D202" i="2"/>
  <c r="E202" i="2"/>
  <c r="F202" i="2"/>
  <c r="G202" i="2"/>
  <c r="C203" i="2"/>
  <c r="D203" i="2"/>
  <c r="E203" i="2"/>
  <c r="F203" i="2"/>
  <c r="G203" i="2"/>
  <c r="C204" i="2"/>
  <c r="D204" i="2"/>
  <c r="E204" i="2"/>
  <c r="F204" i="2"/>
  <c r="G204" i="2"/>
  <c r="C205" i="2"/>
  <c r="D205" i="2"/>
  <c r="E205" i="2"/>
  <c r="F205" i="2"/>
  <c r="G205" i="2"/>
  <c r="C206" i="2"/>
  <c r="D206" i="2"/>
  <c r="E206" i="2"/>
  <c r="F206" i="2"/>
  <c r="G206" i="2"/>
  <c r="C207" i="2"/>
  <c r="D207" i="2"/>
  <c r="E207" i="2"/>
  <c r="F207" i="2"/>
  <c r="G207" i="2"/>
  <c r="C208" i="2"/>
  <c r="D208" i="2"/>
  <c r="E208" i="2"/>
  <c r="F208" i="2"/>
  <c r="G208" i="2"/>
  <c r="C209" i="2"/>
  <c r="D209" i="2"/>
  <c r="E209" i="2"/>
  <c r="F209" i="2"/>
  <c r="G209" i="2"/>
  <c r="C210" i="2"/>
  <c r="D210" i="2"/>
  <c r="E210" i="2"/>
  <c r="F210" i="2"/>
  <c r="G210" i="2"/>
  <c r="C211" i="2"/>
  <c r="D211" i="2"/>
  <c r="E211" i="2"/>
  <c r="F211" i="2"/>
  <c r="G211" i="2"/>
  <c r="C212" i="2"/>
  <c r="D212" i="2"/>
  <c r="E212" i="2"/>
  <c r="F212" i="2"/>
  <c r="G212" i="2"/>
  <c r="C213" i="2"/>
  <c r="D213" i="2"/>
  <c r="E213" i="2"/>
  <c r="F213" i="2"/>
  <c r="G213" i="2"/>
  <c r="C214" i="2"/>
  <c r="D214" i="2"/>
  <c r="E214" i="2"/>
  <c r="F214" i="2"/>
  <c r="G214" i="2"/>
  <c r="C215" i="2"/>
  <c r="D215" i="2"/>
  <c r="E215" i="2"/>
  <c r="F215" i="2"/>
  <c r="G215" i="2"/>
  <c r="C216" i="2"/>
  <c r="D216" i="2"/>
  <c r="E216" i="2"/>
  <c r="F216" i="2"/>
  <c r="G216" i="2"/>
  <c r="C217" i="2"/>
  <c r="D217" i="2"/>
  <c r="E217" i="2"/>
  <c r="F217" i="2"/>
  <c r="G217" i="2"/>
  <c r="C218" i="2"/>
  <c r="D218" i="2"/>
  <c r="E218" i="2"/>
  <c r="F218" i="2"/>
  <c r="G218" i="2"/>
  <c r="C219" i="2"/>
  <c r="D219" i="2"/>
  <c r="E219" i="2"/>
  <c r="F219" i="2"/>
  <c r="G219" i="2"/>
  <c r="C220" i="2"/>
  <c r="D220" i="2"/>
  <c r="E220" i="2"/>
  <c r="F220" i="2"/>
  <c r="G220" i="2"/>
  <c r="C221" i="2"/>
  <c r="D221" i="2"/>
  <c r="E221" i="2"/>
  <c r="F221" i="2"/>
  <c r="G221" i="2"/>
  <c r="C222" i="2"/>
  <c r="D222" i="2"/>
  <c r="E222" i="2"/>
  <c r="F222" i="2"/>
  <c r="G222" i="2"/>
  <c r="C223" i="2"/>
  <c r="D223" i="2"/>
  <c r="E223" i="2"/>
  <c r="F223" i="2"/>
  <c r="G223" i="2"/>
  <c r="C224" i="2"/>
  <c r="D224" i="2"/>
  <c r="E224" i="2"/>
  <c r="F224" i="2"/>
  <c r="G224" i="2"/>
  <c r="C225" i="2"/>
  <c r="D225" i="2"/>
  <c r="E225" i="2"/>
  <c r="F225" i="2"/>
  <c r="G225" i="2"/>
  <c r="C226" i="2"/>
  <c r="D226" i="2"/>
  <c r="E226" i="2"/>
  <c r="F226" i="2"/>
  <c r="G226" i="2"/>
  <c r="C227" i="2"/>
  <c r="D227" i="2"/>
  <c r="E227" i="2"/>
  <c r="F227" i="2"/>
  <c r="G227" i="2"/>
  <c r="C228" i="2"/>
  <c r="D228" i="2"/>
  <c r="E228" i="2"/>
  <c r="F228" i="2"/>
  <c r="G228" i="2"/>
  <c r="C229" i="2"/>
  <c r="D229" i="2"/>
  <c r="E229" i="2"/>
  <c r="F229" i="2"/>
  <c r="G229" i="2"/>
  <c r="C230" i="2"/>
  <c r="D230" i="2"/>
  <c r="E230" i="2"/>
  <c r="F230" i="2"/>
  <c r="G230" i="2"/>
  <c r="C231" i="2"/>
  <c r="D231" i="2"/>
  <c r="E231" i="2"/>
  <c r="F231" i="2"/>
  <c r="G231" i="2"/>
  <c r="C232" i="2"/>
  <c r="D232" i="2"/>
  <c r="E232" i="2"/>
  <c r="F232" i="2"/>
  <c r="G232" i="2"/>
  <c r="C233" i="2"/>
  <c r="D233" i="2"/>
  <c r="E233" i="2"/>
  <c r="F233" i="2"/>
  <c r="G233" i="2"/>
  <c r="C234" i="2"/>
  <c r="D234" i="2"/>
  <c r="E234" i="2"/>
  <c r="F234" i="2"/>
  <c r="G234" i="2"/>
  <c r="C235" i="2"/>
  <c r="D235" i="2"/>
  <c r="E235" i="2"/>
  <c r="F235" i="2"/>
  <c r="G235" i="2"/>
  <c r="C236" i="2"/>
  <c r="D236" i="2"/>
  <c r="E236" i="2"/>
  <c r="F236" i="2"/>
  <c r="G236" i="2"/>
  <c r="C237" i="2"/>
  <c r="D237" i="2"/>
  <c r="E237" i="2"/>
  <c r="F237" i="2"/>
  <c r="G237" i="2"/>
  <c r="C238" i="2"/>
  <c r="D238" i="2"/>
  <c r="E238" i="2"/>
  <c r="F238" i="2"/>
  <c r="G238" i="2"/>
  <c r="C239" i="2"/>
  <c r="D239" i="2"/>
  <c r="E239" i="2"/>
  <c r="F239" i="2"/>
  <c r="G239" i="2"/>
  <c r="C240" i="2"/>
  <c r="D240" i="2"/>
  <c r="E240" i="2"/>
  <c r="F240" i="2"/>
  <c r="G240" i="2"/>
  <c r="C241" i="2"/>
  <c r="D241" i="2"/>
  <c r="E241" i="2"/>
  <c r="F241" i="2"/>
  <c r="G241" i="2"/>
  <c r="C242" i="2"/>
  <c r="D242" i="2"/>
  <c r="E242" i="2"/>
  <c r="F242" i="2"/>
  <c r="G242" i="2"/>
  <c r="C243" i="2"/>
  <c r="D243" i="2"/>
  <c r="E243" i="2"/>
  <c r="F243" i="2"/>
  <c r="G243" i="2"/>
  <c r="C244" i="2"/>
  <c r="D244" i="2"/>
  <c r="E244" i="2"/>
  <c r="F244" i="2"/>
  <c r="G244" i="2"/>
  <c r="C245" i="2"/>
  <c r="D245" i="2"/>
  <c r="E245" i="2"/>
  <c r="F245" i="2"/>
  <c r="G245" i="2"/>
  <c r="C246" i="2"/>
  <c r="D246" i="2"/>
  <c r="E246" i="2"/>
  <c r="F246" i="2"/>
  <c r="G246" i="2"/>
  <c r="C247" i="2"/>
  <c r="D247" i="2"/>
  <c r="E247" i="2"/>
  <c r="F247" i="2"/>
  <c r="G247" i="2"/>
  <c r="C248" i="2"/>
  <c r="D248" i="2"/>
  <c r="E248" i="2"/>
  <c r="F248" i="2"/>
  <c r="G248" i="2"/>
  <c r="C249" i="2"/>
  <c r="D249" i="2"/>
  <c r="E249" i="2"/>
  <c r="F249" i="2"/>
  <c r="G249" i="2"/>
  <c r="C250" i="2"/>
  <c r="D250" i="2"/>
  <c r="E250" i="2"/>
  <c r="F250" i="2"/>
  <c r="G250" i="2"/>
  <c r="C251" i="2"/>
  <c r="D251" i="2"/>
  <c r="E251" i="2"/>
  <c r="F251" i="2"/>
  <c r="G251" i="2"/>
  <c r="C252" i="2"/>
  <c r="D252" i="2"/>
  <c r="E252" i="2"/>
  <c r="F252" i="2"/>
  <c r="G252" i="2"/>
  <c r="C253" i="2"/>
  <c r="D253" i="2"/>
  <c r="E253" i="2"/>
  <c r="F253" i="2"/>
  <c r="G253" i="2"/>
  <c r="C254" i="2"/>
  <c r="D254" i="2"/>
  <c r="E254" i="2"/>
  <c r="F254" i="2"/>
  <c r="G254" i="2"/>
  <c r="C255" i="2"/>
  <c r="D255" i="2"/>
  <c r="E255" i="2"/>
  <c r="F255" i="2"/>
  <c r="G255" i="2"/>
  <c r="C256" i="2"/>
  <c r="D256" i="2"/>
  <c r="E256" i="2"/>
  <c r="F256" i="2"/>
  <c r="G256" i="2"/>
  <c r="C257" i="2"/>
  <c r="D257" i="2"/>
  <c r="E257" i="2"/>
  <c r="F257" i="2"/>
  <c r="G257" i="2"/>
  <c r="C258" i="2"/>
  <c r="D258" i="2"/>
  <c r="E258" i="2"/>
  <c r="F258" i="2"/>
  <c r="G258" i="2"/>
  <c r="C259" i="2"/>
  <c r="D259" i="2"/>
  <c r="E259" i="2"/>
  <c r="F259" i="2"/>
  <c r="G259" i="2"/>
  <c r="C260" i="2"/>
  <c r="D260" i="2"/>
  <c r="E260" i="2"/>
  <c r="F260" i="2"/>
  <c r="G260" i="2"/>
  <c r="C261" i="2"/>
  <c r="D261" i="2"/>
  <c r="E261" i="2"/>
  <c r="F261" i="2"/>
  <c r="G261" i="2"/>
  <c r="C262" i="2"/>
  <c r="D262" i="2"/>
  <c r="E262" i="2"/>
  <c r="F262" i="2"/>
  <c r="G262" i="2"/>
  <c r="C263" i="2"/>
  <c r="D263" i="2"/>
  <c r="E263" i="2"/>
  <c r="F263" i="2"/>
  <c r="G263" i="2"/>
  <c r="C159" i="2"/>
  <c r="D159" i="2"/>
  <c r="E159" i="2"/>
  <c r="F159" i="2"/>
  <c r="G159" i="2"/>
  <c r="C160" i="2"/>
  <c r="D160" i="2"/>
  <c r="E160" i="2"/>
  <c r="F160" i="2"/>
  <c r="G160" i="2"/>
  <c r="C161" i="2"/>
  <c r="D161" i="2"/>
  <c r="E161" i="2"/>
  <c r="F161" i="2"/>
  <c r="G161" i="2"/>
  <c r="C162" i="2"/>
  <c r="D162" i="2"/>
  <c r="E162" i="2"/>
  <c r="F162" i="2"/>
  <c r="G162" i="2"/>
  <c r="C163" i="2"/>
  <c r="D163" i="2"/>
  <c r="E163" i="2"/>
  <c r="F163" i="2"/>
  <c r="G163" i="2"/>
  <c r="C164" i="2"/>
  <c r="D164" i="2"/>
  <c r="E164" i="2"/>
  <c r="F164" i="2"/>
  <c r="G164" i="2"/>
  <c r="C165" i="2"/>
  <c r="D165" i="2"/>
  <c r="E165" i="2"/>
  <c r="F165" i="2"/>
  <c r="G165" i="2"/>
  <c r="C166" i="2"/>
  <c r="D166" i="2"/>
  <c r="E166" i="2"/>
  <c r="F166" i="2"/>
  <c r="G166" i="2"/>
  <c r="C167" i="2"/>
  <c r="D167" i="2"/>
  <c r="E167" i="2"/>
  <c r="F167" i="2"/>
  <c r="G167" i="2"/>
  <c r="C168" i="2"/>
  <c r="D168" i="2"/>
  <c r="E168" i="2"/>
  <c r="F168" i="2"/>
  <c r="G168" i="2"/>
  <c r="C169" i="2"/>
  <c r="D169" i="2"/>
  <c r="E169" i="2"/>
  <c r="F169" i="2"/>
  <c r="G169" i="2"/>
  <c r="C170" i="2"/>
  <c r="D170" i="2"/>
  <c r="E170" i="2"/>
  <c r="F170" i="2"/>
  <c r="G170" i="2"/>
  <c r="C171" i="2"/>
  <c r="D171" i="2"/>
  <c r="E171" i="2"/>
  <c r="F171" i="2"/>
  <c r="G171" i="2"/>
  <c r="C172" i="2"/>
  <c r="D172" i="2"/>
  <c r="E172" i="2"/>
  <c r="F172" i="2"/>
  <c r="G172" i="2"/>
  <c r="C173" i="2"/>
  <c r="D173" i="2"/>
  <c r="E173" i="2"/>
  <c r="F173" i="2"/>
  <c r="G173" i="2"/>
  <c r="C174" i="2"/>
  <c r="D174" i="2"/>
  <c r="E174" i="2"/>
  <c r="F174" i="2"/>
  <c r="G174" i="2"/>
  <c r="C175" i="2"/>
  <c r="D175" i="2"/>
  <c r="E175" i="2"/>
  <c r="F175" i="2"/>
  <c r="G175" i="2"/>
  <c r="C176" i="2"/>
  <c r="D176" i="2"/>
  <c r="E176" i="2"/>
  <c r="F176" i="2"/>
  <c r="G176" i="2"/>
  <c r="C177" i="2"/>
  <c r="D177" i="2"/>
  <c r="E177" i="2"/>
  <c r="F177" i="2"/>
  <c r="G177" i="2"/>
  <c r="C178" i="2"/>
  <c r="D178" i="2"/>
  <c r="E178" i="2"/>
  <c r="F178" i="2"/>
  <c r="G178" i="2"/>
  <c r="C179" i="2"/>
  <c r="D179" i="2"/>
  <c r="E179" i="2"/>
  <c r="F179" i="2"/>
  <c r="G179" i="2"/>
  <c r="C180" i="2"/>
  <c r="D180" i="2"/>
  <c r="E180" i="2"/>
  <c r="F180" i="2"/>
  <c r="G180" i="2"/>
  <c r="C181" i="2"/>
  <c r="D181" i="2"/>
  <c r="E181" i="2"/>
  <c r="F181" i="2"/>
  <c r="G181" i="2"/>
  <c r="C182" i="2"/>
  <c r="D182" i="2"/>
  <c r="E182" i="2"/>
  <c r="F182" i="2"/>
  <c r="G182" i="2"/>
  <c r="C183" i="2"/>
  <c r="D183" i="2"/>
  <c r="E183" i="2"/>
  <c r="F183" i="2"/>
  <c r="G183" i="2"/>
  <c r="C184" i="2"/>
  <c r="D184" i="2"/>
  <c r="E184" i="2"/>
  <c r="F184" i="2"/>
  <c r="G184" i="2"/>
  <c r="C185" i="2"/>
  <c r="D185" i="2"/>
  <c r="E185" i="2"/>
  <c r="F185" i="2"/>
  <c r="G185" i="2"/>
  <c r="C186" i="2"/>
  <c r="D186" i="2"/>
  <c r="E186" i="2"/>
  <c r="F186" i="2"/>
  <c r="G186" i="2"/>
  <c r="C187" i="2"/>
  <c r="D187" i="2"/>
  <c r="E187" i="2"/>
  <c r="F187" i="2"/>
  <c r="G187" i="2"/>
  <c r="C188" i="2"/>
  <c r="D188" i="2"/>
  <c r="E188" i="2"/>
  <c r="F188" i="2"/>
  <c r="G188" i="2"/>
  <c r="C189" i="2"/>
  <c r="D189" i="2"/>
  <c r="E189" i="2"/>
  <c r="F189" i="2"/>
  <c r="G189" i="2"/>
  <c r="C190" i="2"/>
  <c r="D190" i="2"/>
  <c r="E190" i="2"/>
  <c r="F190" i="2"/>
  <c r="G190" i="2"/>
  <c r="C191" i="2"/>
  <c r="D191" i="2"/>
  <c r="E191" i="2"/>
  <c r="F191" i="2"/>
  <c r="G191" i="2"/>
  <c r="C192" i="2"/>
  <c r="D192" i="2"/>
  <c r="E192" i="2"/>
  <c r="F192" i="2"/>
  <c r="G192" i="2"/>
  <c r="C193" i="2"/>
  <c r="D193" i="2"/>
  <c r="E193" i="2"/>
  <c r="F193" i="2"/>
  <c r="G193" i="2"/>
  <c r="C194" i="2"/>
  <c r="D194" i="2"/>
  <c r="E194" i="2"/>
  <c r="F194" i="2"/>
  <c r="G194" i="2"/>
  <c r="C195" i="2"/>
  <c r="D195" i="2"/>
  <c r="E195" i="2"/>
  <c r="F195" i="2"/>
  <c r="G195" i="2"/>
  <c r="C196" i="2"/>
  <c r="D196" i="2"/>
  <c r="E196" i="2"/>
  <c r="F196" i="2"/>
  <c r="G196" i="2"/>
  <c r="C197" i="2"/>
  <c r="D197" i="2"/>
  <c r="E197" i="2"/>
  <c r="F197" i="2"/>
  <c r="G197" i="2"/>
  <c r="C198" i="2"/>
  <c r="D198" i="2"/>
  <c r="E198" i="2"/>
  <c r="F198" i="2"/>
  <c r="G198" i="2"/>
  <c r="C199" i="2"/>
  <c r="D199" i="2"/>
  <c r="E199" i="2"/>
  <c r="F199" i="2"/>
  <c r="G199" i="2"/>
  <c r="C200" i="2"/>
  <c r="D200" i="2"/>
  <c r="E200" i="2"/>
  <c r="F200" i="2"/>
  <c r="G200" i="2"/>
  <c r="C201" i="2"/>
  <c r="D201" i="2"/>
  <c r="E201" i="2"/>
  <c r="F201" i="2"/>
  <c r="G201" i="2"/>
  <c r="B241" i="4"/>
  <c r="C241" i="4"/>
  <c r="D241" i="4"/>
  <c r="E241" i="4"/>
  <c r="F241" i="4"/>
  <c r="G241" i="4"/>
  <c r="B240" i="4"/>
  <c r="C240" i="4"/>
  <c r="D240" i="4"/>
  <c r="E240" i="4"/>
  <c r="F240" i="4"/>
  <c r="G240" i="4"/>
  <c r="B239" i="4"/>
  <c r="C239" i="4"/>
  <c r="D239" i="4"/>
  <c r="E239" i="4"/>
  <c r="F239" i="4"/>
  <c r="G239" i="4"/>
  <c r="B238" i="4"/>
  <c r="C238" i="4"/>
  <c r="D238" i="4"/>
  <c r="E238" i="4"/>
  <c r="F238" i="4"/>
  <c r="G238" i="4"/>
  <c r="B237" i="4"/>
  <c r="C237" i="4"/>
  <c r="D237" i="4"/>
  <c r="E237" i="4"/>
  <c r="F237" i="4"/>
  <c r="G237" i="4"/>
  <c r="B236" i="4"/>
  <c r="C236" i="4"/>
  <c r="D236" i="4"/>
  <c r="E236" i="4"/>
  <c r="F236" i="4"/>
  <c r="G236" i="4"/>
  <c r="B235" i="4"/>
  <c r="C235" i="4"/>
  <c r="D235" i="4"/>
  <c r="E235" i="4"/>
  <c r="F235" i="4"/>
  <c r="G235" i="4"/>
  <c r="B234" i="4"/>
  <c r="C234" i="4"/>
  <c r="D234" i="4"/>
  <c r="E234" i="4"/>
  <c r="F234" i="4"/>
  <c r="G234" i="4"/>
  <c r="B233" i="4"/>
  <c r="C233" i="4"/>
  <c r="D233" i="4"/>
  <c r="E233" i="4"/>
  <c r="F233" i="4"/>
  <c r="G233" i="4"/>
  <c r="B232" i="4"/>
  <c r="C232" i="4"/>
  <c r="D232" i="4"/>
  <c r="E232" i="4"/>
  <c r="F232" i="4"/>
  <c r="G232" i="4"/>
  <c r="B231" i="4"/>
  <c r="C231" i="4"/>
  <c r="D231" i="4"/>
  <c r="E231" i="4"/>
  <c r="F231" i="4"/>
  <c r="G231" i="4"/>
  <c r="B230" i="4"/>
  <c r="C230" i="4"/>
  <c r="D230" i="4"/>
  <c r="E230" i="4"/>
  <c r="F230" i="4"/>
  <c r="G230" i="4"/>
  <c r="B229" i="4"/>
  <c r="C229" i="4"/>
  <c r="D229" i="4"/>
  <c r="E229" i="4"/>
  <c r="F229" i="4"/>
  <c r="G229" i="4"/>
  <c r="B228" i="4"/>
  <c r="C228" i="4"/>
  <c r="D228" i="4"/>
  <c r="E228" i="4"/>
  <c r="F228" i="4"/>
  <c r="G228" i="4"/>
  <c r="B227" i="4"/>
  <c r="C227" i="4"/>
  <c r="D227" i="4"/>
  <c r="E227" i="4"/>
  <c r="F227" i="4"/>
  <c r="G227" i="4"/>
  <c r="B226" i="4"/>
  <c r="C226" i="4"/>
  <c r="D226" i="4"/>
  <c r="E226" i="4"/>
  <c r="F226" i="4"/>
  <c r="G226" i="4"/>
  <c r="B225" i="4"/>
  <c r="C225" i="4"/>
  <c r="D225" i="4"/>
  <c r="E225" i="4"/>
  <c r="F225" i="4"/>
  <c r="G225" i="4"/>
  <c r="B224" i="4"/>
  <c r="C224" i="4"/>
  <c r="D224" i="4"/>
  <c r="E224" i="4"/>
  <c r="F224" i="4"/>
  <c r="G224" i="4"/>
  <c r="B223" i="4"/>
  <c r="C223" i="4"/>
  <c r="D223" i="4"/>
  <c r="E223" i="4"/>
  <c r="F223" i="4"/>
  <c r="G223" i="4"/>
  <c r="B222" i="4"/>
  <c r="C222" i="4"/>
  <c r="D222" i="4"/>
  <c r="E222" i="4"/>
  <c r="F222" i="4"/>
  <c r="G222" i="4"/>
  <c r="B221" i="4"/>
  <c r="C221" i="4"/>
  <c r="D221" i="4"/>
  <c r="E221" i="4"/>
  <c r="F221" i="4"/>
  <c r="G221" i="4"/>
  <c r="B220" i="4"/>
  <c r="C220" i="4"/>
  <c r="D220" i="4"/>
  <c r="E220" i="4"/>
  <c r="F220" i="4"/>
  <c r="G220" i="4"/>
  <c r="B219" i="4"/>
  <c r="C219" i="4"/>
  <c r="D219" i="4"/>
  <c r="E219" i="4"/>
  <c r="F219" i="4"/>
  <c r="G219" i="4"/>
  <c r="B218" i="4"/>
  <c r="C218" i="4"/>
  <c r="D218" i="4"/>
  <c r="E218" i="4"/>
  <c r="F218" i="4"/>
  <c r="G218" i="4"/>
  <c r="R285" i="2"/>
  <c r="T285" i="2"/>
  <c r="Q285" i="2"/>
  <c r="P285" i="2"/>
  <c r="O285" i="2"/>
  <c r="N285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C158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39" i="2"/>
  <c r="C138" i="2"/>
  <c r="C13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15" i="2"/>
  <c r="C116" i="2"/>
  <c r="C117" i="2"/>
  <c r="B217" i="4"/>
  <c r="C217" i="4"/>
  <c r="D217" i="4"/>
  <c r="E217" i="4"/>
  <c r="F217" i="4"/>
  <c r="G217" i="4"/>
  <c r="B216" i="4"/>
  <c r="C216" i="4"/>
  <c r="D216" i="4"/>
  <c r="E216" i="4"/>
  <c r="F216" i="4"/>
  <c r="G216" i="4"/>
  <c r="B215" i="4"/>
  <c r="C215" i="4"/>
  <c r="D215" i="4"/>
  <c r="E215" i="4"/>
  <c r="F215" i="4"/>
  <c r="G215" i="4"/>
  <c r="B214" i="4"/>
  <c r="C214" i="4"/>
  <c r="D214" i="4"/>
  <c r="E214" i="4"/>
  <c r="F214" i="4"/>
  <c r="G214" i="4"/>
  <c r="B213" i="4"/>
  <c r="C213" i="4"/>
  <c r="D213" i="4"/>
  <c r="E213" i="4"/>
  <c r="F213" i="4"/>
  <c r="G213" i="4"/>
  <c r="B212" i="4"/>
  <c r="C212" i="4"/>
  <c r="D212" i="4"/>
  <c r="E212" i="4"/>
  <c r="F212" i="4"/>
  <c r="G212" i="4"/>
  <c r="B211" i="4"/>
  <c r="C211" i="4"/>
  <c r="D211" i="4"/>
  <c r="E211" i="4"/>
  <c r="F211" i="4"/>
  <c r="G211" i="4"/>
  <c r="B210" i="4"/>
  <c r="C210" i="4"/>
  <c r="D210" i="4"/>
  <c r="E210" i="4"/>
  <c r="F210" i="4"/>
  <c r="G210" i="4"/>
  <c r="B209" i="4"/>
  <c r="C209" i="4"/>
  <c r="D209" i="4"/>
  <c r="E209" i="4"/>
  <c r="F209" i="4"/>
  <c r="G209" i="4"/>
  <c r="B208" i="4"/>
  <c r="C208" i="4"/>
  <c r="D208" i="4"/>
  <c r="E208" i="4"/>
  <c r="F208" i="4"/>
  <c r="G208" i="4"/>
  <c r="B207" i="4"/>
  <c r="C207" i="4"/>
  <c r="D207" i="4"/>
  <c r="E207" i="4"/>
  <c r="F207" i="4"/>
  <c r="G207" i="4"/>
  <c r="B206" i="4"/>
  <c r="C206" i="4"/>
  <c r="D206" i="4"/>
  <c r="E206" i="4"/>
  <c r="F206" i="4"/>
  <c r="G206" i="4"/>
  <c r="B205" i="4"/>
  <c r="C205" i="4"/>
  <c r="D205" i="4"/>
  <c r="E205" i="4"/>
  <c r="F205" i="4"/>
  <c r="G205" i="4"/>
  <c r="B204" i="4"/>
  <c r="C204" i="4"/>
  <c r="D204" i="4"/>
  <c r="E204" i="4"/>
  <c r="F204" i="4"/>
  <c r="G204" i="4"/>
  <c r="B203" i="4"/>
  <c r="C203" i="4"/>
  <c r="D203" i="4"/>
  <c r="E203" i="4"/>
  <c r="F203" i="4"/>
  <c r="G203" i="4"/>
  <c r="B202" i="4"/>
  <c r="C202" i="4"/>
  <c r="D202" i="4"/>
  <c r="E202" i="4"/>
  <c r="F202" i="4"/>
  <c r="G202" i="4"/>
  <c r="B201" i="4"/>
  <c r="C201" i="4"/>
  <c r="D201" i="4"/>
  <c r="E201" i="4"/>
  <c r="F201" i="4"/>
  <c r="G201" i="4"/>
  <c r="G200" i="4"/>
  <c r="F200" i="4"/>
  <c r="E200" i="4"/>
  <c r="D200" i="4"/>
  <c r="C200" i="4"/>
  <c r="B200" i="4"/>
  <c r="B199" i="4"/>
  <c r="C199" i="4"/>
  <c r="D199" i="4"/>
  <c r="E199" i="4"/>
  <c r="F199" i="4"/>
  <c r="G199" i="4"/>
  <c r="B198" i="4"/>
  <c r="C198" i="4"/>
  <c r="D198" i="4"/>
  <c r="E198" i="4"/>
  <c r="F198" i="4"/>
  <c r="G198" i="4"/>
  <c r="B197" i="4"/>
  <c r="C197" i="4"/>
  <c r="D197" i="4"/>
  <c r="E197" i="4"/>
  <c r="F197" i="4"/>
  <c r="G197" i="4"/>
  <c r="B196" i="4"/>
  <c r="C196" i="4"/>
  <c r="D196" i="4"/>
  <c r="E196" i="4"/>
  <c r="F196" i="4"/>
  <c r="G196" i="4"/>
  <c r="B195" i="4"/>
  <c r="C195" i="4"/>
  <c r="D195" i="4"/>
  <c r="E195" i="4"/>
  <c r="F195" i="4"/>
  <c r="G195" i="4"/>
  <c r="B194" i="4"/>
  <c r="C194" i="4"/>
  <c r="D194" i="4"/>
  <c r="E194" i="4"/>
  <c r="F194" i="4"/>
  <c r="G194" i="4"/>
  <c r="B193" i="4"/>
  <c r="C193" i="4"/>
  <c r="D193" i="4"/>
  <c r="E193" i="4"/>
  <c r="F193" i="4"/>
  <c r="G193" i="4"/>
  <c r="B192" i="4"/>
  <c r="C192" i="4"/>
  <c r="D192" i="4"/>
  <c r="E192" i="4"/>
  <c r="F192" i="4"/>
  <c r="G192" i="4"/>
  <c r="B191" i="4"/>
  <c r="C191" i="4"/>
  <c r="D191" i="4"/>
  <c r="E191" i="4"/>
  <c r="F191" i="4"/>
  <c r="G191" i="4"/>
  <c r="B190" i="4"/>
  <c r="C190" i="4"/>
  <c r="D190" i="4"/>
  <c r="E190" i="4"/>
  <c r="F190" i="4"/>
  <c r="G190" i="4"/>
  <c r="B189" i="4"/>
  <c r="C189" i="4"/>
  <c r="D189" i="4"/>
  <c r="E189" i="4"/>
  <c r="F189" i="4"/>
  <c r="G189" i="4"/>
  <c r="B188" i="4"/>
  <c r="C188" i="4"/>
  <c r="D188" i="4"/>
  <c r="E188" i="4"/>
  <c r="F188" i="4"/>
  <c r="G188" i="4"/>
  <c r="B187" i="4"/>
  <c r="C187" i="4"/>
  <c r="D187" i="4"/>
  <c r="E187" i="4"/>
  <c r="F187" i="4"/>
  <c r="G187" i="4"/>
  <c r="B186" i="4"/>
  <c r="C186" i="4"/>
  <c r="D186" i="4"/>
  <c r="E186" i="4"/>
  <c r="F186" i="4"/>
  <c r="G186" i="4"/>
  <c r="B185" i="4"/>
  <c r="C185" i="4"/>
  <c r="D185" i="4"/>
  <c r="E185" i="4"/>
  <c r="F185" i="4"/>
  <c r="G185" i="4"/>
  <c r="B184" i="4"/>
  <c r="C184" i="4"/>
  <c r="D184" i="4"/>
  <c r="E184" i="4"/>
  <c r="F184" i="4"/>
  <c r="G184" i="4"/>
  <c r="B183" i="4"/>
  <c r="C183" i="4"/>
  <c r="D183" i="4"/>
  <c r="E183" i="4"/>
  <c r="F183" i="4"/>
  <c r="G183" i="4"/>
  <c r="B182" i="4"/>
  <c r="C182" i="4"/>
  <c r="D182" i="4"/>
  <c r="E182" i="4"/>
  <c r="F182" i="4"/>
  <c r="G182" i="4"/>
  <c r="B181" i="4"/>
  <c r="C181" i="4"/>
  <c r="D181" i="4"/>
  <c r="E181" i="4"/>
  <c r="F181" i="4"/>
  <c r="G181" i="4"/>
  <c r="B180" i="4"/>
  <c r="C180" i="4"/>
  <c r="D180" i="4"/>
  <c r="E180" i="4"/>
  <c r="F180" i="4"/>
  <c r="G180" i="4"/>
  <c r="B179" i="4"/>
  <c r="C179" i="4"/>
  <c r="D179" i="4"/>
  <c r="E179" i="4"/>
  <c r="F179" i="4"/>
  <c r="G179" i="4"/>
  <c r="B178" i="4"/>
  <c r="C178" i="4"/>
  <c r="D178" i="4"/>
  <c r="E178" i="4"/>
  <c r="F178" i="4"/>
  <c r="G178" i="4"/>
  <c r="B177" i="4"/>
  <c r="C177" i="4"/>
  <c r="D177" i="4"/>
  <c r="E177" i="4"/>
  <c r="F177" i="4"/>
  <c r="G177" i="4"/>
  <c r="B176" i="4"/>
  <c r="C176" i="4"/>
  <c r="D176" i="4"/>
  <c r="E176" i="4"/>
  <c r="F176" i="4"/>
  <c r="G176" i="4"/>
  <c r="B175" i="4"/>
  <c r="C175" i="4"/>
  <c r="D175" i="4"/>
  <c r="E175" i="4"/>
  <c r="F175" i="4"/>
  <c r="G175" i="4"/>
  <c r="B174" i="4"/>
  <c r="C174" i="4"/>
  <c r="D174" i="4"/>
  <c r="E174" i="4"/>
  <c r="F174" i="4"/>
  <c r="G174" i="4"/>
  <c r="B173" i="4"/>
  <c r="C173" i="4"/>
  <c r="D173" i="4"/>
  <c r="E173" i="4"/>
  <c r="F173" i="4"/>
  <c r="G173" i="4"/>
  <c r="B172" i="4"/>
  <c r="C172" i="4"/>
  <c r="D172" i="4"/>
  <c r="E172" i="4"/>
  <c r="F172" i="4"/>
  <c r="G172" i="4"/>
  <c r="B171" i="4"/>
  <c r="C171" i="4"/>
  <c r="D171" i="4"/>
  <c r="E171" i="4"/>
  <c r="F171" i="4"/>
  <c r="G171" i="4"/>
  <c r="B170" i="4"/>
  <c r="C170" i="4"/>
  <c r="D170" i="4"/>
  <c r="E170" i="4"/>
  <c r="F170" i="4"/>
  <c r="G170" i="4"/>
  <c r="B169" i="4"/>
  <c r="C169" i="4"/>
  <c r="D169" i="4"/>
  <c r="E169" i="4"/>
  <c r="F169" i="4"/>
  <c r="G169" i="4"/>
  <c r="B168" i="4"/>
  <c r="C168" i="4"/>
  <c r="D168" i="4"/>
  <c r="E168" i="4"/>
  <c r="F168" i="4"/>
  <c r="G168" i="4"/>
  <c r="B167" i="4"/>
  <c r="C167" i="4"/>
  <c r="D167" i="4"/>
  <c r="E167" i="4"/>
  <c r="F167" i="4"/>
  <c r="G167" i="4"/>
  <c r="B166" i="4"/>
  <c r="C166" i="4"/>
  <c r="D166" i="4"/>
  <c r="E166" i="4"/>
  <c r="F166" i="4"/>
  <c r="G166" i="4"/>
  <c r="B165" i="4"/>
  <c r="C165" i="4"/>
  <c r="D165" i="4"/>
  <c r="E165" i="4"/>
  <c r="F165" i="4"/>
  <c r="G165" i="4"/>
  <c r="B164" i="4"/>
  <c r="B163" i="4"/>
  <c r="B162" i="4"/>
  <c r="C162" i="4"/>
  <c r="D162" i="4"/>
  <c r="E162" i="4"/>
  <c r="F162" i="4"/>
  <c r="G162" i="4"/>
  <c r="B161" i="4"/>
  <c r="C161" i="4"/>
  <c r="D161" i="4"/>
  <c r="E161" i="4"/>
  <c r="F161" i="4"/>
  <c r="G161" i="4"/>
  <c r="B160" i="4"/>
  <c r="C160" i="4"/>
  <c r="D160" i="4"/>
  <c r="E160" i="4"/>
  <c r="F160" i="4"/>
  <c r="G160" i="4"/>
  <c r="B159" i="4"/>
  <c r="C159" i="4"/>
  <c r="D159" i="4"/>
  <c r="E159" i="4"/>
  <c r="F159" i="4"/>
  <c r="G159" i="4"/>
  <c r="B158" i="4"/>
  <c r="C158" i="4"/>
  <c r="D158" i="4"/>
  <c r="E158" i="4"/>
  <c r="F158" i="4"/>
  <c r="G158" i="4"/>
  <c r="B157" i="4"/>
  <c r="C157" i="4"/>
  <c r="D157" i="4"/>
  <c r="E157" i="4"/>
  <c r="F157" i="4"/>
  <c r="G157" i="4"/>
  <c r="A7" i="4"/>
  <c r="C156" i="4"/>
  <c r="G156" i="4"/>
  <c r="E156" i="4"/>
  <c r="D156" i="4"/>
  <c r="F156" i="4"/>
  <c r="B156" i="4"/>
  <c r="B155" i="4"/>
  <c r="C155" i="4"/>
  <c r="D155" i="4"/>
  <c r="E155" i="4"/>
  <c r="F155" i="4"/>
  <c r="G155" i="4"/>
  <c r="B154" i="4"/>
  <c r="C154" i="4"/>
  <c r="D154" i="4"/>
  <c r="E154" i="4"/>
  <c r="F154" i="4"/>
  <c r="G154" i="4"/>
  <c r="G153" i="4"/>
  <c r="F153" i="4"/>
  <c r="E153" i="4"/>
  <c r="D153" i="4"/>
  <c r="C153" i="4"/>
  <c r="G152" i="4"/>
  <c r="F152" i="4"/>
  <c r="E152" i="4"/>
  <c r="D152" i="4"/>
  <c r="C152" i="4"/>
  <c r="G151" i="4"/>
  <c r="F151" i="4"/>
  <c r="E151" i="4"/>
  <c r="D151" i="4"/>
  <c r="C151" i="4"/>
  <c r="G150" i="4"/>
  <c r="F150" i="4"/>
  <c r="E150" i="4"/>
  <c r="D150" i="4"/>
  <c r="C150" i="4"/>
  <c r="G149" i="4"/>
  <c r="F149" i="4"/>
  <c r="E149" i="4"/>
  <c r="D149" i="4"/>
  <c r="C149" i="4"/>
  <c r="G148" i="4"/>
  <c r="F148" i="4"/>
  <c r="E148" i="4"/>
  <c r="D148" i="4"/>
  <c r="C148" i="4"/>
  <c r="G147" i="4"/>
  <c r="F147" i="4"/>
  <c r="E147" i="4"/>
  <c r="D147" i="4"/>
  <c r="C147" i="4"/>
  <c r="G146" i="4"/>
  <c r="F146" i="4"/>
  <c r="E146" i="4"/>
  <c r="D146" i="4"/>
  <c r="C146" i="4"/>
  <c r="G145" i="4"/>
  <c r="F145" i="4"/>
  <c r="E145" i="4"/>
  <c r="D145" i="4"/>
  <c r="C145" i="4"/>
  <c r="G144" i="4"/>
  <c r="F144" i="4"/>
  <c r="E144" i="4"/>
  <c r="D144" i="4"/>
  <c r="C144" i="4"/>
  <c r="G143" i="4"/>
  <c r="F143" i="4"/>
  <c r="E143" i="4"/>
  <c r="D143" i="4"/>
  <c r="C143" i="4"/>
  <c r="G142" i="4"/>
  <c r="F142" i="4"/>
  <c r="E142" i="4"/>
  <c r="D142" i="4"/>
  <c r="C142" i="4"/>
  <c r="G141" i="4"/>
  <c r="F141" i="4"/>
  <c r="E141" i="4"/>
  <c r="D141" i="4"/>
  <c r="C141" i="4"/>
  <c r="G140" i="4"/>
  <c r="F140" i="4"/>
  <c r="E140" i="4"/>
  <c r="D140" i="4"/>
  <c r="C140" i="4"/>
  <c r="G139" i="4"/>
  <c r="F139" i="4"/>
  <c r="E139" i="4"/>
  <c r="D139" i="4"/>
  <c r="C139" i="4"/>
  <c r="G138" i="4"/>
  <c r="F138" i="4"/>
  <c r="E138" i="4"/>
  <c r="D138" i="4"/>
  <c r="C138" i="4"/>
  <c r="G137" i="4"/>
  <c r="F137" i="4"/>
  <c r="E137" i="4"/>
  <c r="D137" i="4"/>
  <c r="C137" i="4"/>
  <c r="G136" i="4"/>
  <c r="F136" i="4"/>
  <c r="E136" i="4"/>
  <c r="D136" i="4"/>
  <c r="C136" i="4"/>
  <c r="G135" i="4"/>
  <c r="F135" i="4"/>
  <c r="E135" i="4"/>
  <c r="D135" i="4"/>
  <c r="C135" i="4"/>
  <c r="G134" i="4"/>
  <c r="F134" i="4"/>
  <c r="E134" i="4"/>
  <c r="D134" i="4"/>
  <c r="C134" i="4"/>
  <c r="G133" i="4"/>
  <c r="F133" i="4"/>
  <c r="E133" i="4"/>
  <c r="D133" i="4"/>
  <c r="C133" i="4"/>
  <c r="G132" i="4"/>
  <c r="F132" i="4"/>
  <c r="E132" i="4"/>
  <c r="D132" i="4"/>
  <c r="C132" i="4"/>
  <c r="G131" i="4"/>
  <c r="F131" i="4"/>
  <c r="E131" i="4"/>
  <c r="D131" i="4"/>
  <c r="C131" i="4"/>
  <c r="G130" i="4"/>
  <c r="F130" i="4"/>
  <c r="E130" i="4"/>
  <c r="D130" i="4"/>
  <c r="C130" i="4"/>
  <c r="G129" i="4"/>
  <c r="F129" i="4"/>
  <c r="E129" i="4"/>
  <c r="D129" i="4"/>
  <c r="C129" i="4"/>
  <c r="G128" i="4"/>
  <c r="F128" i="4"/>
  <c r="E128" i="4"/>
  <c r="D128" i="4"/>
  <c r="C128" i="4"/>
  <c r="G127" i="4"/>
  <c r="F127" i="4"/>
  <c r="E127" i="4"/>
  <c r="D127" i="4"/>
  <c r="C127" i="4"/>
  <c r="G126" i="4"/>
  <c r="F126" i="4"/>
  <c r="E126" i="4"/>
  <c r="D126" i="4"/>
  <c r="C126" i="4"/>
  <c r="G125" i="4"/>
  <c r="F125" i="4"/>
  <c r="E125" i="4"/>
  <c r="D125" i="4"/>
  <c r="C125" i="4"/>
  <c r="G124" i="4"/>
  <c r="F124" i="4"/>
  <c r="E124" i="4"/>
  <c r="D124" i="4"/>
  <c r="C124" i="4"/>
  <c r="G123" i="4"/>
  <c r="F123" i="4"/>
  <c r="E123" i="4"/>
  <c r="D123" i="4"/>
  <c r="C123" i="4"/>
  <c r="G122" i="4"/>
  <c r="F122" i="4"/>
  <c r="E122" i="4"/>
  <c r="D122" i="4"/>
  <c r="C122" i="4"/>
  <c r="G121" i="4"/>
  <c r="F121" i="4"/>
  <c r="E121" i="4"/>
  <c r="D121" i="4"/>
  <c r="C121" i="4"/>
  <c r="G120" i="4"/>
  <c r="F120" i="4"/>
  <c r="E120" i="4"/>
  <c r="D120" i="4"/>
  <c r="C120" i="4"/>
  <c r="G119" i="4"/>
  <c r="F119" i="4"/>
  <c r="E119" i="4"/>
  <c r="D119" i="4"/>
  <c r="C119" i="4"/>
  <c r="G118" i="4"/>
  <c r="F118" i="4"/>
  <c r="E118" i="4"/>
  <c r="D118" i="4"/>
  <c r="C118" i="4"/>
  <c r="G117" i="4"/>
  <c r="F117" i="4"/>
  <c r="E117" i="4"/>
  <c r="D117" i="4"/>
  <c r="C117" i="4"/>
  <c r="G116" i="4"/>
  <c r="F116" i="4"/>
  <c r="E116" i="4"/>
  <c r="D116" i="4"/>
  <c r="C116" i="4"/>
  <c r="G115" i="4"/>
  <c r="F115" i="4"/>
  <c r="E115" i="4"/>
  <c r="D115" i="4"/>
  <c r="C115" i="4"/>
  <c r="G114" i="4"/>
  <c r="F114" i="4"/>
  <c r="E114" i="4"/>
  <c r="D114" i="4"/>
  <c r="C114" i="4"/>
  <c r="G113" i="4"/>
  <c r="F113" i="4"/>
  <c r="E113" i="4"/>
  <c r="D113" i="4"/>
  <c r="C113" i="4"/>
  <c r="G112" i="4"/>
  <c r="F112" i="4"/>
  <c r="E112" i="4"/>
  <c r="D112" i="4"/>
  <c r="C112" i="4"/>
  <c r="G111" i="4"/>
  <c r="F111" i="4"/>
  <c r="E111" i="4"/>
  <c r="D111" i="4"/>
  <c r="C111" i="4"/>
  <c r="G110" i="4"/>
  <c r="F110" i="4"/>
  <c r="E110" i="4"/>
  <c r="D110" i="4"/>
  <c r="C110" i="4"/>
  <c r="G109" i="4"/>
  <c r="F109" i="4"/>
  <c r="E109" i="4"/>
  <c r="D109" i="4"/>
  <c r="C109" i="4"/>
  <c r="G108" i="4"/>
  <c r="F108" i="4"/>
  <c r="E108" i="4"/>
  <c r="D108" i="4"/>
  <c r="C108" i="4"/>
  <c r="G107" i="4"/>
  <c r="F107" i="4"/>
  <c r="E107" i="4"/>
  <c r="D107" i="4"/>
  <c r="C107" i="4"/>
  <c r="G106" i="4"/>
  <c r="F106" i="4"/>
  <c r="E106" i="4"/>
  <c r="D106" i="4"/>
  <c r="C106" i="4"/>
  <c r="G105" i="4"/>
  <c r="F105" i="4"/>
  <c r="E105" i="4"/>
  <c r="D105" i="4"/>
  <c r="C105" i="4"/>
  <c r="G104" i="4"/>
  <c r="F104" i="4"/>
  <c r="E104" i="4"/>
  <c r="D104" i="4"/>
  <c r="C104" i="4"/>
  <c r="G103" i="4"/>
  <c r="F103" i="4"/>
  <c r="E103" i="4"/>
  <c r="D103" i="4"/>
  <c r="C103" i="4"/>
  <c r="G102" i="4"/>
  <c r="F102" i="4"/>
  <c r="E102" i="4"/>
  <c r="D102" i="4"/>
  <c r="C102" i="4"/>
  <c r="G101" i="4"/>
  <c r="F101" i="4"/>
  <c r="E101" i="4"/>
  <c r="D101" i="4"/>
  <c r="C101" i="4"/>
  <c r="G100" i="4"/>
  <c r="F100" i="4"/>
  <c r="E100" i="4"/>
  <c r="D100" i="4"/>
  <c r="C100" i="4"/>
  <c r="G99" i="4"/>
  <c r="F99" i="4"/>
  <c r="E99" i="4"/>
  <c r="D99" i="4"/>
  <c r="C99" i="4"/>
  <c r="G98" i="4"/>
  <c r="F98" i="4"/>
  <c r="E98" i="4"/>
  <c r="D98" i="4"/>
  <c r="C98" i="4"/>
  <c r="G97" i="4"/>
  <c r="F97" i="4"/>
  <c r="E97" i="4"/>
  <c r="D97" i="4"/>
  <c r="C97" i="4"/>
  <c r="G96" i="4"/>
  <c r="F96" i="4"/>
  <c r="E96" i="4"/>
  <c r="D96" i="4"/>
  <c r="C96" i="4"/>
  <c r="G95" i="4"/>
  <c r="F95" i="4"/>
  <c r="E95" i="4"/>
  <c r="D95" i="4"/>
  <c r="C95" i="4"/>
  <c r="G94" i="4"/>
  <c r="F94" i="4"/>
  <c r="E94" i="4"/>
  <c r="D94" i="4"/>
  <c r="C94" i="4"/>
  <c r="G93" i="4"/>
  <c r="F93" i="4"/>
  <c r="E93" i="4"/>
  <c r="D93" i="4"/>
  <c r="C93" i="4"/>
  <c r="G92" i="4"/>
  <c r="F92" i="4"/>
  <c r="E92" i="4"/>
  <c r="D92" i="4"/>
  <c r="C92" i="4"/>
  <c r="G91" i="4"/>
  <c r="F91" i="4"/>
  <c r="E91" i="4"/>
  <c r="D91" i="4"/>
  <c r="C91" i="4"/>
  <c r="G90" i="4"/>
  <c r="F90" i="4"/>
  <c r="E90" i="4"/>
  <c r="D90" i="4"/>
  <c r="C90" i="4"/>
  <c r="G89" i="4"/>
  <c r="F89" i="4"/>
  <c r="E89" i="4"/>
  <c r="D89" i="4"/>
  <c r="C89" i="4"/>
  <c r="G88" i="4"/>
  <c r="F88" i="4"/>
  <c r="E88" i="4"/>
  <c r="D88" i="4"/>
  <c r="C88" i="4"/>
  <c r="G87" i="4"/>
  <c r="F87" i="4"/>
  <c r="E87" i="4"/>
  <c r="D87" i="4"/>
  <c r="C87" i="4"/>
  <c r="G86" i="4"/>
  <c r="F86" i="4"/>
  <c r="E86" i="4"/>
  <c r="D86" i="4"/>
  <c r="C86" i="4"/>
  <c r="G85" i="4"/>
  <c r="F85" i="4"/>
  <c r="E85" i="4"/>
  <c r="D85" i="4"/>
  <c r="C85" i="4"/>
  <c r="G84" i="4"/>
  <c r="F84" i="4"/>
  <c r="E84" i="4"/>
  <c r="D84" i="4"/>
  <c r="C84" i="4"/>
  <c r="G83" i="4"/>
  <c r="F83" i="4"/>
  <c r="E83" i="4"/>
  <c r="D83" i="4"/>
  <c r="C83" i="4"/>
  <c r="G82" i="4"/>
  <c r="F82" i="4"/>
  <c r="E82" i="4"/>
  <c r="D82" i="4"/>
  <c r="C82" i="4"/>
  <c r="G81" i="4"/>
  <c r="F81" i="4"/>
  <c r="E81" i="4"/>
  <c r="D81" i="4"/>
  <c r="C81" i="4"/>
  <c r="G80" i="4"/>
  <c r="F80" i="4"/>
  <c r="E80" i="4"/>
  <c r="D80" i="4"/>
  <c r="C80" i="4"/>
  <c r="G79" i="4"/>
  <c r="F79" i="4"/>
  <c r="E79" i="4"/>
  <c r="D79" i="4"/>
  <c r="C79" i="4"/>
  <c r="G78" i="4"/>
  <c r="F78" i="4"/>
  <c r="E78" i="4"/>
  <c r="D78" i="4"/>
  <c r="C78" i="4"/>
  <c r="G77" i="4"/>
  <c r="F77" i="4"/>
  <c r="E77" i="4"/>
  <c r="D77" i="4"/>
  <c r="C77" i="4"/>
  <c r="G76" i="4"/>
  <c r="F76" i="4"/>
  <c r="E76" i="4"/>
  <c r="D76" i="4"/>
  <c r="C76" i="4"/>
  <c r="G75" i="4"/>
  <c r="F75" i="4"/>
  <c r="E75" i="4"/>
  <c r="D75" i="4"/>
  <c r="C75" i="4"/>
  <c r="G74" i="4"/>
  <c r="F74" i="4"/>
  <c r="E74" i="4"/>
  <c r="D74" i="4"/>
  <c r="C74" i="4"/>
  <c r="G73" i="4"/>
  <c r="F73" i="4"/>
  <c r="E73" i="4"/>
  <c r="D73" i="4"/>
  <c r="C73" i="4"/>
  <c r="G72" i="4"/>
  <c r="F72" i="4"/>
  <c r="E72" i="4"/>
  <c r="D72" i="4"/>
  <c r="C72" i="4"/>
  <c r="G71" i="4"/>
  <c r="F71" i="4"/>
  <c r="E71" i="4"/>
  <c r="D71" i="4"/>
  <c r="C71" i="4"/>
  <c r="G70" i="4"/>
  <c r="F70" i="4"/>
  <c r="E70" i="4"/>
  <c r="D70" i="4"/>
  <c r="C70" i="4"/>
  <c r="G69" i="4"/>
  <c r="F69" i="4"/>
  <c r="E69" i="4"/>
  <c r="D69" i="4"/>
  <c r="C69" i="4"/>
  <c r="G68" i="4"/>
  <c r="F68" i="4"/>
  <c r="E68" i="4"/>
  <c r="D68" i="4"/>
  <c r="C68" i="4"/>
  <c r="G67" i="4"/>
  <c r="F67" i="4"/>
  <c r="E67" i="4"/>
  <c r="D67" i="4"/>
  <c r="C67" i="4"/>
  <c r="G66" i="4"/>
  <c r="F66" i="4"/>
  <c r="E66" i="4"/>
  <c r="D66" i="4"/>
  <c r="C66" i="4"/>
  <c r="G65" i="4"/>
  <c r="F65" i="4"/>
  <c r="E65" i="4"/>
  <c r="D65" i="4"/>
  <c r="C65" i="4"/>
  <c r="G64" i="4"/>
  <c r="F64" i="4"/>
  <c r="E64" i="4"/>
  <c r="D64" i="4"/>
  <c r="C64" i="4"/>
  <c r="G63" i="4"/>
  <c r="F63" i="4"/>
  <c r="E63" i="4"/>
  <c r="D63" i="4"/>
  <c r="C63" i="4"/>
  <c r="G62" i="4"/>
  <c r="F62" i="4"/>
  <c r="E62" i="4"/>
  <c r="D62" i="4"/>
  <c r="C62" i="4"/>
  <c r="G61" i="4"/>
  <c r="F61" i="4"/>
  <c r="E61" i="4"/>
  <c r="D61" i="4"/>
  <c r="C61" i="4"/>
  <c r="G60" i="4"/>
  <c r="F60" i="4"/>
  <c r="E60" i="4"/>
  <c r="D60" i="4"/>
  <c r="C60" i="4"/>
  <c r="G59" i="4"/>
  <c r="F59" i="4"/>
  <c r="E59" i="4"/>
  <c r="D59" i="4"/>
  <c r="C59" i="4"/>
  <c r="G58" i="4"/>
  <c r="F58" i="4"/>
  <c r="E58" i="4"/>
  <c r="D58" i="4"/>
  <c r="C58" i="4"/>
  <c r="G57" i="4"/>
  <c r="F57" i="4"/>
  <c r="E57" i="4"/>
  <c r="D57" i="4"/>
  <c r="C57" i="4"/>
  <c r="G56" i="4"/>
  <c r="F56" i="4"/>
  <c r="E56" i="4"/>
  <c r="D56" i="4"/>
  <c r="C56" i="4"/>
  <c r="G55" i="4"/>
  <c r="F55" i="4"/>
  <c r="E55" i="4"/>
  <c r="D55" i="4"/>
  <c r="C55" i="4"/>
  <c r="G54" i="4"/>
  <c r="F54" i="4"/>
  <c r="E54" i="4"/>
  <c r="D54" i="4"/>
  <c r="C54" i="4"/>
  <c r="G53" i="4"/>
  <c r="F53" i="4"/>
  <c r="E53" i="4"/>
  <c r="D53" i="4"/>
  <c r="C53" i="4"/>
  <c r="G52" i="4"/>
  <c r="F52" i="4"/>
  <c r="E52" i="4"/>
  <c r="D52" i="4"/>
  <c r="C52" i="4"/>
  <c r="G51" i="4"/>
  <c r="F51" i="4"/>
  <c r="E51" i="4"/>
  <c r="D51" i="4"/>
  <c r="C51" i="4"/>
  <c r="G50" i="4"/>
  <c r="F50" i="4"/>
  <c r="E50" i="4"/>
  <c r="D50" i="4"/>
  <c r="C50" i="4"/>
  <c r="G49" i="4"/>
  <c r="F49" i="4"/>
  <c r="E49" i="4"/>
  <c r="D49" i="4"/>
  <c r="C49" i="4"/>
  <c r="G48" i="4"/>
  <c r="F48" i="4"/>
  <c r="E48" i="4"/>
  <c r="D48" i="4"/>
  <c r="C48" i="4"/>
  <c r="G47" i="4"/>
  <c r="F47" i="4"/>
  <c r="E47" i="4"/>
  <c r="D47" i="4"/>
  <c r="C47" i="4"/>
  <c r="G46" i="4"/>
  <c r="F46" i="4"/>
  <c r="E46" i="4"/>
  <c r="D46" i="4"/>
  <c r="C46" i="4"/>
  <c r="G45" i="4"/>
  <c r="F45" i="4"/>
  <c r="E45" i="4"/>
  <c r="D45" i="4"/>
  <c r="C45" i="4"/>
  <c r="G44" i="4"/>
  <c r="F44" i="4"/>
  <c r="E44" i="4"/>
  <c r="D44" i="4"/>
  <c r="C44" i="4"/>
  <c r="G43" i="4"/>
  <c r="F43" i="4"/>
  <c r="E43" i="4"/>
  <c r="D43" i="4"/>
  <c r="C43" i="4"/>
  <c r="G42" i="4"/>
  <c r="F42" i="4"/>
  <c r="E42" i="4"/>
  <c r="D42" i="4"/>
  <c r="C42" i="4"/>
  <c r="G41" i="4"/>
  <c r="F41" i="4"/>
  <c r="E41" i="4"/>
  <c r="D41" i="4"/>
  <c r="C41" i="4"/>
  <c r="G40" i="4"/>
  <c r="F40" i="4"/>
  <c r="E40" i="4"/>
  <c r="D40" i="4"/>
  <c r="C40" i="4"/>
  <c r="G39" i="4"/>
  <c r="F39" i="4"/>
  <c r="E39" i="4"/>
  <c r="D39" i="4"/>
  <c r="C39" i="4"/>
  <c r="G38" i="4"/>
  <c r="F38" i="4"/>
  <c r="E38" i="4"/>
  <c r="D38" i="4"/>
  <c r="C38" i="4"/>
  <c r="G37" i="4"/>
  <c r="F37" i="4"/>
  <c r="E37" i="4"/>
  <c r="D37" i="4"/>
  <c r="C37" i="4"/>
  <c r="G36" i="4"/>
  <c r="F36" i="4"/>
  <c r="E36" i="4"/>
  <c r="D36" i="4"/>
  <c r="C36" i="4"/>
  <c r="G35" i="4"/>
  <c r="F35" i="4"/>
  <c r="E35" i="4"/>
  <c r="D35" i="4"/>
  <c r="C35" i="4"/>
  <c r="G34" i="4"/>
  <c r="F34" i="4"/>
  <c r="E34" i="4"/>
  <c r="D34" i="4"/>
  <c r="C34" i="4"/>
  <c r="G33" i="4"/>
  <c r="F33" i="4"/>
  <c r="E33" i="4"/>
  <c r="D33" i="4"/>
  <c r="C33" i="4"/>
  <c r="G32" i="4"/>
  <c r="F32" i="4"/>
  <c r="E32" i="4"/>
  <c r="D32" i="4"/>
  <c r="C32" i="4"/>
  <c r="G31" i="4"/>
  <c r="F31" i="4"/>
  <c r="E31" i="4"/>
  <c r="D31" i="4"/>
  <c r="C31" i="4"/>
  <c r="G30" i="4"/>
  <c r="F30" i="4"/>
  <c r="E30" i="4"/>
  <c r="D30" i="4"/>
  <c r="C30" i="4"/>
  <c r="G29" i="4"/>
  <c r="F29" i="4"/>
  <c r="E29" i="4"/>
  <c r="D29" i="4"/>
  <c r="C29" i="4"/>
  <c r="G28" i="4"/>
  <c r="F28" i="4"/>
  <c r="E28" i="4"/>
  <c r="D28" i="4"/>
  <c r="C28" i="4"/>
  <c r="G27" i="4"/>
  <c r="F27" i="4"/>
  <c r="E27" i="4"/>
  <c r="D27" i="4"/>
  <c r="C27" i="4"/>
  <c r="G26" i="4"/>
  <c r="F26" i="4"/>
  <c r="E26" i="4"/>
  <c r="D26" i="4"/>
  <c r="C26" i="4"/>
  <c r="G25" i="4"/>
  <c r="F25" i="4"/>
  <c r="E25" i="4"/>
  <c r="D25" i="4"/>
  <c r="C25" i="4"/>
  <c r="G24" i="4"/>
  <c r="F24" i="4"/>
  <c r="E24" i="4"/>
  <c r="D24" i="4"/>
  <c r="C24" i="4"/>
  <c r="G23" i="4"/>
  <c r="F23" i="4"/>
  <c r="E23" i="4"/>
  <c r="D23" i="4"/>
  <c r="C23" i="4"/>
  <c r="G22" i="4"/>
  <c r="F22" i="4"/>
  <c r="E22" i="4"/>
  <c r="D22" i="4"/>
  <c r="C22" i="4"/>
  <c r="G21" i="4"/>
  <c r="F21" i="4"/>
  <c r="E21" i="4"/>
  <c r="D21" i="4"/>
  <c r="C21" i="4"/>
  <c r="G20" i="4"/>
  <c r="F20" i="4"/>
  <c r="E20" i="4"/>
  <c r="D20" i="4"/>
  <c r="C20" i="4"/>
  <c r="G19" i="4"/>
  <c r="F19" i="4"/>
  <c r="E19" i="4"/>
  <c r="D19" i="4"/>
  <c r="C19" i="4"/>
  <c r="G18" i="4"/>
  <c r="F18" i="4"/>
  <c r="E18" i="4"/>
  <c r="D18" i="4"/>
  <c r="C18" i="4"/>
  <c r="G17" i="4"/>
  <c r="F17" i="4"/>
  <c r="E17" i="4"/>
  <c r="D17" i="4"/>
  <c r="C17" i="4"/>
  <c r="G16" i="4"/>
  <c r="F16" i="4"/>
  <c r="E16" i="4"/>
  <c r="D16" i="4"/>
  <c r="C16" i="4"/>
  <c r="G15" i="4"/>
  <c r="F15" i="4"/>
  <c r="E15" i="4"/>
  <c r="D15" i="4"/>
  <c r="C15" i="4"/>
  <c r="G14" i="4"/>
  <c r="F14" i="4"/>
  <c r="E14" i="4"/>
  <c r="D14" i="4"/>
  <c r="C14" i="4"/>
  <c r="G13" i="4"/>
  <c r="F13" i="4"/>
  <c r="E13" i="4"/>
  <c r="D13" i="4"/>
  <c r="C13" i="4"/>
  <c r="G12" i="4"/>
  <c r="F12" i="4"/>
  <c r="E12" i="4"/>
  <c r="D12" i="4"/>
  <c r="C12" i="4"/>
  <c r="G11" i="4"/>
  <c r="F11" i="4"/>
  <c r="E11" i="4"/>
  <c r="D11" i="4"/>
  <c r="C11" i="4"/>
  <c r="G10" i="4"/>
  <c r="F10" i="4"/>
  <c r="E10" i="4"/>
  <c r="D10" i="4"/>
  <c r="C10" i="4"/>
  <c r="G9" i="4"/>
  <c r="F9" i="4"/>
  <c r="E9" i="4"/>
  <c r="D9" i="4"/>
  <c r="C9" i="4"/>
  <c r="G8" i="4"/>
  <c r="F8" i="4"/>
  <c r="E8" i="4"/>
  <c r="D8" i="4"/>
  <c r="C8" i="4"/>
  <c r="G7" i="4"/>
  <c r="F7" i="4"/>
  <c r="E7" i="4"/>
  <c r="D7" i="4"/>
  <c r="C7" i="4"/>
  <c r="G6" i="4"/>
  <c r="F6" i="4"/>
  <c r="E6" i="4"/>
  <c r="D6" i="4"/>
  <c r="C6" i="4"/>
  <c r="B253" i="2"/>
  <c r="A3" i="2"/>
  <c r="A4" i="2" s="1"/>
  <c r="A5" i="2" s="1"/>
  <c r="A6" i="2" s="1"/>
  <c r="A7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B252" i="2"/>
  <c r="G164" i="4"/>
  <c r="C164" i="4"/>
  <c r="E164" i="4"/>
  <c r="D164" i="4"/>
  <c r="F164" i="4"/>
  <c r="C163" i="4"/>
  <c r="E163" i="4"/>
  <c r="D163" i="4"/>
  <c r="G163" i="4"/>
  <c r="F163" i="4"/>
  <c r="A8" i="4" l="1"/>
  <c r="A9" i="4" l="1"/>
  <c r="A10" i="4" l="1"/>
  <c r="A11" i="4" l="1"/>
  <c r="A12" i="4" l="1"/>
  <c r="A13" i="4" l="1"/>
  <c r="A14" i="4" l="1"/>
  <c r="A15" i="4" l="1"/>
  <c r="A16" i="4" l="1"/>
  <c r="A17" i="4" l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l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D7" i="6"/>
  <c r="D6" i="6"/>
  <c r="D8" i="6"/>
  <c r="D10" i="6" l="1"/>
  <c r="D9" i="6"/>
  <c r="S285" i="2"/>
  <c r="J10" i="6" s="1"/>
  <c r="G7" i="6"/>
  <c r="E9" i="6"/>
  <c r="H10" i="6"/>
  <c r="G10" i="6"/>
  <c r="G8" i="6"/>
  <c r="K6" i="6"/>
  <c r="F10" i="6"/>
  <c r="G6" i="6"/>
  <c r="H7" i="6"/>
  <c r="I7" i="6"/>
  <c r="K8" i="6"/>
  <c r="E10" i="6"/>
  <c r="K9" i="6"/>
  <c r="K7" i="6"/>
  <c r="L285" i="2"/>
  <c r="E8" i="6"/>
  <c r="I6" i="6"/>
  <c r="I10" i="6"/>
  <c r="F6" i="6"/>
  <c r="K10" i="6"/>
  <c r="H9" i="6"/>
  <c r="I8" i="6"/>
  <c r="J8" i="6"/>
  <c r="E7" i="6"/>
  <c r="I9" i="6"/>
  <c r="H8" i="6"/>
  <c r="J9" i="6"/>
  <c r="F8" i="6"/>
  <c r="G9" i="6"/>
  <c r="F7" i="6"/>
  <c r="M286" i="2"/>
  <c r="L286" i="2"/>
  <c r="E6" i="6"/>
  <c r="J7" i="6"/>
  <c r="H6" i="6"/>
  <c r="F9" i="6"/>
  <c r="J6" i="6" l="1"/>
  <c r="E13" i="1"/>
  <c r="L4" i="1"/>
  <c r="L5" i="1"/>
  <c r="L6" i="1"/>
  <c r="L7" i="1"/>
  <c r="L8" i="1"/>
  <c r="J3" i="1"/>
</calcChain>
</file>

<file path=xl/sharedStrings.xml><?xml version="1.0" encoding="utf-8"?>
<sst xmlns="http://schemas.openxmlformats.org/spreadsheetml/2006/main" count="579" uniqueCount="427">
  <si>
    <t>50 km</t>
  </si>
  <si>
    <t>400 km</t>
  </si>
  <si>
    <t>800 km</t>
  </si>
  <si>
    <t>2.400 km</t>
  </si>
  <si>
    <t>PERÍODO INICIAL  |</t>
  </si>
  <si>
    <t>6.000 km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</si>
  <si>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</si>
  <si>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</si>
  <si>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</si>
  <si>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</si>
  <si>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</si>
  <si>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</si>
  <si>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</si>
  <si>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</si>
  <si>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</si>
  <si>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</si>
  <si>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</si>
  <si>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</si>
  <si>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</si>
  <si>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</si>
  <si>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</si>
  <si>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</si>
  <si>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</si>
  <si>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</si>
  <si>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</si>
  <si>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</si>
  <si>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</si>
  <si>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</si>
  <si>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</si>
  <si>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</si>
  <si>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</si>
  <si>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</si>
  <si>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</si>
  <si>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</si>
  <si>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</si>
  <si>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</si>
  <si>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</si>
  <si>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</si>
  <si>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</si>
  <si>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</si>
  <si>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</si>
  <si>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</si>
  <si>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</si>
  <si>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</si>
  <si>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</si>
  <si>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</si>
  <si>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</si>
  <si>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</si>
  <si>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</si>
  <si>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</si>
  <si>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</si>
  <si>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</si>
  <si>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</si>
  <si>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</si>
  <si>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</si>
  <si>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</si>
  <si>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</si>
  <si>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</si>
  <si>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</si>
  <si>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</si>
  <si>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</si>
  <si>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</si>
  <si>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</si>
  <si>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</si>
  <si>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</si>
  <si>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</si>
  <si>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</si>
  <si>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</si>
  <si>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</si>
  <si>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</si>
  <si>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</si>
  <si>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</si>
  <si>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</si>
  <si>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</si>
  <si>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</si>
  <si>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</si>
  <si>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</si>
  <si>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</si>
  <si>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</si>
  <si>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</si>
  <si>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</si>
  <si>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</si>
  <si>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</si>
  <si>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</si>
  <si>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</si>
  <si>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</si>
  <si>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</si>
  <si>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</si>
  <si>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</si>
  <si>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</si>
  <si>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</si>
  <si>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</si>
  <si>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</si>
  <si>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</si>
  <si>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</si>
  <si>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</si>
  <si>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</si>
  <si>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</si>
  <si>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</si>
  <si>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</si>
  <si>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</si>
  <si>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</si>
  <si>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</si>
  <si>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</si>
  <si>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</si>
  <si>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</si>
  <si>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</si>
  <si>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</si>
  <si>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</si>
  <si>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</si>
  <si>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</si>
  <si>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</si>
  <si>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</si>
  <si>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</si>
  <si>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</si>
  <si>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</si>
  <si>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</si>
  <si>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</si>
  <si>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</si>
  <si>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</si>
  <si>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</si>
  <si>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</si>
  <si>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</si>
  <si>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</si>
  <si>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</si>
  <si>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</si>
  <si>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</si>
  <si>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</si>
  <si>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</si>
  <si>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</si>
  <si>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</si>
  <si>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</si>
  <si>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</si>
  <si>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</si>
  <si>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</si>
  <si>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</si>
  <si>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</si>
  <si>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</si>
  <si>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</si>
  <si>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</si>
  <si>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</si>
  <si>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</si>
  <si>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</si>
  <si>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</si>
  <si>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</si>
  <si>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</si>
  <si>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</si>
  <si>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</si>
  <si>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</si>
  <si>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</si>
  <si>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</si>
  <si>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</si>
  <si>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</si>
  <si>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</si>
  <si>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</si>
  <si>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</si>
  <si>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</si>
  <si>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</si>
  <si>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</si>
  <si>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</si>
  <si>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</si>
  <si>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</si>
  <si>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</si>
  <si>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</si>
  <si>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</si>
  <si>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</si>
  <si>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</si>
  <si>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</si>
  <si>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</si>
  <si>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</si>
  <si>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</si>
  <si>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</si>
  <si>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</si>
  <si>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</si>
  <si>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</si>
  <si>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</si>
  <si>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</si>
  <si>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</si>
  <si>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</si>
  <si>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</si>
  <si>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</si>
  <si>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</si>
  <si>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</si>
  <si>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</si>
  <si>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</si>
  <si>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</si>
  <si>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</si>
  <si>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</si>
  <si>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</si>
  <si>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</si>
  <si>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</si>
  <si>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</si>
  <si>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</si>
  <si>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</si>
  <si>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</si>
  <si>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</si>
  <si>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</si>
  <si>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</si>
  <si>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</si>
  <si>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</si>
  <si>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</si>
  <si>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</si>
  <si>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</si>
  <si>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</si>
  <si>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</si>
  <si>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</si>
  <si>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</si>
  <si>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</si>
  <si>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</si>
  <si>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</si>
  <si>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</si>
  <si>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</si>
  <si>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</si>
  <si>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</si>
  <si>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</si>
  <si>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</si>
  <si>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</si>
  <si>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</si>
  <si>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</si>
  <si>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</si>
  <si>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</si>
  <si>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</si>
  <si>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</si>
  <si>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</si>
  <si>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</si>
  <si>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</si>
  <si>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</si>
  <si>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</si>
  <si>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</si>
  <si>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</si>
  <si>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</si>
  <si>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</si>
  <si>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</si>
  <si>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</si>
  <si>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</si>
  <si>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</si>
  <si>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</si>
  <si>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</si>
  <si>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</si>
  <si>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</si>
  <si>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</si>
  <si>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</si>
  <si>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</si>
  <si>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</si>
  <si>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</si>
  <si>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</si>
  <si>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</si>
  <si>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</si>
  <si>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</si>
  <si>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</si>
  <si>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</si>
  <si>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</si>
  <si>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</si>
  <si>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</si>
  <si>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</si>
  <si>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</si>
  <si>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</si>
  <si>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</si>
  <si>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</si>
  <si>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</si>
  <si>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</si>
  <si>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</si>
  <si>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</si>
  <si>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</si>
  <si>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ABRIL|15</t>
  </si>
  <si>
    <t>MAIO|15</t>
  </si>
  <si>
    <t>Período</t>
  </si>
  <si>
    <t>MUITO CURTAS</t>
  </si>
  <si>
    <t>CURTAS</t>
  </si>
  <si>
    <t>MÉDIAS</t>
  </si>
  <si>
    <t>LONGAS</t>
  </si>
  <si>
    <t>MUITO LONGAS</t>
  </si>
  <si>
    <t>Fonte: Decope | NTC</t>
  </si>
  <si>
    <t>Os infratores ficam sujetos às penalidades da Lei.</t>
  </si>
  <si>
    <t>FEVEREIRO|16</t>
  </si>
  <si>
    <t>MARÇO|16</t>
  </si>
  <si>
    <t>ABRIL|16</t>
  </si>
  <si>
    <t>| PERÍODO FINAL</t>
  </si>
  <si>
    <t xml:space="preserve">ÍNDICE NACIONAL DE CUSTOS DE TRANSPORTE DE CARGA LOTAÇÃO   |    INCTL </t>
  </si>
  <si>
    <t xml:space="preserve">ÍNDICE NACIONAL DE CUSTOS DE TRANSPORTE DE CARGA LOTAÇÃO | INCTL </t>
  </si>
  <si>
    <t xml:space="preserve">      Fonte:  Departamento de Custos Operacionais e Pesquisas Técnicas e Econômicas/NTC</t>
  </si>
  <si>
    <t>MAIO|16</t>
  </si>
  <si>
    <t>JUNHO|16</t>
  </si>
  <si>
    <t>Para calcular o percentual de aumento de determinado período, proceda da seguinte maneira:</t>
  </si>
  <si>
    <t xml:space="preserve">      2º Determine o período Inicial x o período Final;</t>
  </si>
  <si>
    <t xml:space="preserve">      3º Imprima o arquivo.</t>
  </si>
  <si>
    <t xml:space="preserve">      1º Indique a distância transferência  percorrida;</t>
  </si>
  <si>
    <t>JULHO|16</t>
  </si>
  <si>
    <t xml:space="preserve">                                          MÊS DE REFERÊNCIA: </t>
  </si>
  <si>
    <t>PERCURSO</t>
  </si>
  <si>
    <t>DISTÂNCIA (km)</t>
  </si>
  <si>
    <t xml:space="preserve">Variação Acumulada          60 Meses  (%)       </t>
  </si>
  <si>
    <t xml:space="preserve">Variação Acumulada          48 Meses  (%)       </t>
  </si>
  <si>
    <t xml:space="preserve">Variação Acumulada          36 Meses  (%)       </t>
  </si>
  <si>
    <t xml:space="preserve">Variação Acumulada          24 Meses  (%)       </t>
  </si>
  <si>
    <t xml:space="preserve">Variação Acumulada          12 Meses  (%)       </t>
  </si>
  <si>
    <t xml:space="preserve">Variação Acumulada Anual  (%)       </t>
  </si>
  <si>
    <t xml:space="preserve">Variação Mensal (%)       </t>
  </si>
  <si>
    <t>Muito curto</t>
  </si>
  <si>
    <t>Curto</t>
  </si>
  <si>
    <t>Médio</t>
  </si>
  <si>
    <t>Longo</t>
  </si>
  <si>
    <t>Muito longo</t>
  </si>
  <si>
    <t>Fonte: DECOPE | NTC&amp;LOGÍSTICA</t>
  </si>
  <si>
    <t>Proibida a reprodução em papel ou site sem prévia autorização escrita da NTC.</t>
  </si>
  <si>
    <t>AGOSTO|16</t>
  </si>
  <si>
    <t>SETEMBRO|16</t>
  </si>
  <si>
    <t>OUTUBRO|16</t>
  </si>
  <si>
    <t>NOVEMBRO|16</t>
  </si>
  <si>
    <t>DEZEMBRO|16</t>
  </si>
  <si>
    <t>JANEIRO|17</t>
  </si>
  <si>
    <t>FEVEREIRO|17</t>
  </si>
  <si>
    <t>MARÇO|17</t>
  </si>
  <si>
    <t>ABRIL|17</t>
  </si>
  <si>
    <t>MAIO|17</t>
  </si>
  <si>
    <t>JUNHO|17</t>
  </si>
  <si>
    <t>JULHO|17</t>
  </si>
  <si>
    <t>AGOSTO|17</t>
  </si>
  <si>
    <t>SETEMBRO|17</t>
  </si>
  <si>
    <t>OUTUBRO|17</t>
  </si>
  <si>
    <t>NOVEMBRO|17</t>
  </si>
  <si>
    <t xml:space="preserve">      2º Divida o período Final pelo período Inicial;</t>
  </si>
  <si>
    <t xml:space="preserve">      1º Indique a distância;</t>
  </si>
  <si>
    <t xml:space="preserve">      3º Subtraia por 1 e depois multiplique por 100.</t>
  </si>
  <si>
    <t>Exemplo: Variação de Janeiro/2013 a Novembro/17 utilizando a distância 800km, calcula-se da seguinte forma: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</si>
  <si>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</si>
  <si>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>DEZEMBRO|17</t>
  </si>
  <si>
    <t>JANEIRO|18</t>
  </si>
  <si>
    <t>FEVEREIRO|18</t>
  </si>
  <si>
    <t>MARÇO|18</t>
  </si>
  <si>
    <t>ABRIL|18</t>
  </si>
  <si>
    <t>MAIO|18</t>
  </si>
  <si>
    <t>JUNHO|18</t>
  </si>
  <si>
    <t>JULHO|18</t>
  </si>
  <si>
    <t>AGOSTO|18</t>
  </si>
  <si>
    <t>SÉRIE HISTÓRICA - ÍNDICE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</si>
  <si>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</si>
  <si>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</si>
  <si>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</si>
  <si>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</si>
  <si>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</si>
  <si>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</si>
  <si>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</si>
  <si>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</si>
  <si>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</si>
  <si>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</si>
  <si>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</si>
  <si>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Todos os direitos reservados (Lei número 9.610, de 19 de fevereiro de 2028).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</si>
  <si>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</si>
  <si>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</si>
  <si>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</si>
  <si>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</si>
  <si>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</si>
  <si>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</si>
  <si>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</si>
  <si>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</si>
  <si>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t>ABRIL|20</t>
  </si>
  <si>
    <t>MAIO|20</t>
  </si>
  <si>
    <t>JUNHO|20</t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</si>
  <si>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</si>
  <si>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</si>
  <si>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</si>
  <si>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</si>
  <si>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</si>
  <si>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</si>
  <si>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</si>
  <si>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</si>
  <si>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</si>
  <si>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</si>
  <si>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MAIO|21</t>
  </si>
  <si>
    <t>R$/Ton</t>
  </si>
  <si>
    <t>Painel</t>
  </si>
  <si>
    <t>Resumo</t>
  </si>
  <si>
    <t>60 Meses</t>
  </si>
  <si>
    <t>48 Meses</t>
  </si>
  <si>
    <t>36 Meses</t>
  </si>
  <si>
    <t>24 Meses</t>
  </si>
  <si>
    <t>12 Meses</t>
  </si>
  <si>
    <t>Anual</t>
  </si>
  <si>
    <t>Mês</t>
  </si>
  <si>
    <t>JUNHO|21</t>
  </si>
  <si>
    <t>JULHO|21</t>
  </si>
  <si>
    <t>AGOSTO|21</t>
  </si>
  <si>
    <t>Número Índice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</si>
  <si>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</si>
  <si>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</si>
  <si>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</si>
  <si>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</si>
  <si>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</si>
  <si>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</si>
  <si>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</si>
  <si>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</si>
  <si>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</si>
  <si>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</si>
  <si>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</si>
  <si>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</si>
  <si>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</si>
  <si>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</si>
  <si>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</si>
  <si>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</si>
  <si>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</si>
  <si>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ÍNDICE NACIONAL DE CUSTOS DO TRANSPORTE CARGA LOTAÇÃO | INCT-L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</si>
  <si>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</si>
  <si>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</si>
  <si>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</si>
  <si>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</si>
  <si>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</si>
  <si>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</si>
  <si>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</si>
  <si>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</si>
  <si>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</si>
  <si>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</si>
  <si>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</si>
  <si>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</si>
  <si>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</si>
  <si>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</si>
  <si>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</si>
  <si>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t>MAIO|24</t>
  </si>
  <si>
    <r>
      <rPr>
        <b/>
        <sz val="16"/>
        <color indexed="62"/>
        <rFont val="Calibri"/>
        <family val="2"/>
      </rPr>
      <t xml:space="preserve">ÍNDICE NACIONAL DE CUSTOS DO TRANSPORTE
</t>
    </r>
    <r>
      <rPr>
        <sz val="16"/>
        <color indexed="62"/>
        <rFont val="Calibri"/>
        <family val="2"/>
      </rPr>
      <t>CARGA LOTAÇÃO  |  INCT-L</t>
    </r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</si>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</sst>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[$-416]mmm\-yy;@"/>
    <numFmt numFmtId="169" formatCode="#,##0.00_);[Red]\(#,##0.00\)"/>
  </numFmts>
  <fonts count="59" x14ac:knownFonts="1">
    <font>
      <sz val="11"/>
      <color theme="1"/>
      <name val="Cambria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1"/>
      <name val="Cambria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b/>
      <sz val="16"/>
      <color indexed="62"/>
      <name val="Calibri"/>
      <family val="2"/>
    </font>
    <font>
      <sz val="16"/>
      <color indexed="62"/>
      <name val="Calibri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name val="Cambria"/>
      <family val="1"/>
      <scheme val="major"/>
    </font>
    <font>
      <b/>
      <sz val="10"/>
      <color rgb="FF184782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184782"/>
      <name val="Cambria"/>
      <family val="2"/>
    </font>
    <font>
      <sz val="11"/>
      <color theme="0"/>
      <name val="Cambria"/>
      <family val="2"/>
    </font>
    <font>
      <sz val="11"/>
      <color rgb="FFFF0000"/>
      <name val="Cambria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u/>
      <sz val="14"/>
      <name val="Calibri"/>
      <family val="2"/>
      <scheme val="minor"/>
    </font>
    <font>
      <b/>
      <sz val="10"/>
      <color rgb="FF184782"/>
      <name val="Cambria"/>
      <family val="1"/>
    </font>
    <font>
      <b/>
      <sz val="11"/>
      <color rgb="FF184782"/>
      <name val="Cambria"/>
      <family val="1"/>
    </font>
    <font>
      <sz val="11"/>
      <color rgb="FF184782"/>
      <name val="Cambria"/>
      <family val="1"/>
      <scheme val="major"/>
    </font>
    <font>
      <i/>
      <sz val="12"/>
      <color rgb="FF184782"/>
      <name val="Calibri"/>
      <family val="2"/>
      <scheme val="minor"/>
    </font>
    <font>
      <b/>
      <sz val="10"/>
      <color rgb="FF184782"/>
      <name val="Calibri"/>
      <family val="2"/>
    </font>
    <font>
      <i/>
      <sz val="10"/>
      <color rgb="FF184782"/>
      <name val="Calibri"/>
      <family val="2"/>
    </font>
    <font>
      <b/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184782"/>
      <name val="Calibri"/>
      <family val="2"/>
      <scheme val="minor"/>
    </font>
    <font>
      <sz val="16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184782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9"/>
      <color rgb="FF184782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2"/>
      <color theme="0"/>
      <name val="Cambria"/>
      <family val="1"/>
      <scheme val="major"/>
    </font>
    <font>
      <b/>
      <sz val="16"/>
      <color rgb="FF184782"/>
      <name val="Calibri"/>
      <family val="2"/>
    </font>
    <font>
      <b/>
      <sz val="15"/>
      <color rgb="FF184782"/>
      <name val="Calibri"/>
      <family val="2"/>
    </font>
    <font>
      <b/>
      <sz val="15"/>
      <color rgb="FF18478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F9E4D"/>
        <bgColor theme="1" tint="4.9989318521683403E-2"/>
      </patternFill>
    </fill>
    <fill>
      <patternFill patternType="solid">
        <fgColor rgb="FF184782"/>
        <bgColor indexed="64"/>
      </patternFill>
    </fill>
  </fills>
  <borders count="59">
    <border>
      <left/>
      <right/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double">
        <color rgb="FF184782"/>
      </left>
      <right/>
      <top/>
      <bottom/>
      <diagonal/>
    </border>
    <border>
      <left style="medium">
        <color rgb="FF184782"/>
      </left>
      <right style="medium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4.9989318521683403E-2"/>
      </top>
      <bottom/>
      <diagonal/>
    </border>
    <border>
      <left/>
      <right style="medium">
        <color rgb="FF184682"/>
      </right>
      <top/>
      <bottom/>
      <diagonal/>
    </border>
    <border>
      <left style="medium">
        <color theme="0" tint="-0.14996795556505021"/>
      </left>
      <right style="medium">
        <color rgb="FF1846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/>
      <right/>
      <top/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medium">
        <color rgb="FF184782"/>
      </right>
      <top style="thin">
        <color theme="0" tint="-4.9989318521683403E-2"/>
      </top>
      <bottom/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/>
      </bottom>
      <diagonal/>
    </border>
    <border>
      <left/>
      <right/>
      <top style="medium">
        <color rgb="FF184782"/>
      </top>
      <bottom style="medium">
        <color theme="0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/>
      <right style="medium">
        <color rgb="FF184782"/>
      </right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3" fillId="0" borderId="0"/>
    <xf numFmtId="167" fontId="3" fillId="0" borderId="0"/>
    <xf numFmtId="0" fontId="1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0">
    <xf numFmtId="0" fontId="0" fillId="0" borderId="0" xfId="0"/>
    <xf numFmtId="0" fontId="17" fillId="0" borderId="1" xfId="0" quotePrefix="1" applyFont="1" applyBorder="1" applyAlignment="1">
      <alignment horizontal="center" vertical="center"/>
    </xf>
    <xf numFmtId="2" fontId="18" fillId="2" borderId="2" xfId="0" applyNumberFormat="1" applyFont="1" applyFill="1" applyBorder="1" applyAlignment="1">
      <alignment horizontal="center"/>
    </xf>
    <xf numFmtId="2" fontId="18" fillId="2" borderId="0" xfId="0" applyNumberFormat="1" applyFont="1" applyFill="1" applyAlignment="1">
      <alignment horizontal="center"/>
    </xf>
    <xf numFmtId="2" fontId="18" fillId="0" borderId="0" xfId="0" applyNumberFormat="1" applyFont="1" applyAlignment="1">
      <alignment horizontal="center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19" fillId="0" borderId="0" xfId="8" applyFont="1" applyAlignment="1" applyProtection="1">
      <alignment vertical="center"/>
      <protection hidden="1"/>
    </xf>
    <xf numFmtId="0" fontId="14" fillId="0" borderId="0" xfId="8" applyFont="1" applyAlignment="1" applyProtection="1">
      <alignment horizontal="left" vertical="center"/>
      <protection hidden="1"/>
    </xf>
    <xf numFmtId="0" fontId="14" fillId="0" borderId="0" xfId="8" applyFont="1" applyAlignment="1" applyProtection="1">
      <alignment vertical="center" wrapText="1"/>
      <protection hidden="1"/>
    </xf>
    <xf numFmtId="0" fontId="20" fillId="0" borderId="0" xfId="8" applyFont="1" applyAlignment="1" applyProtection="1">
      <alignment vertical="center"/>
      <protection hidden="1"/>
    </xf>
    <xf numFmtId="0" fontId="21" fillId="0" borderId="0" xfId="0" applyFont="1" applyProtection="1">
      <protection hidden="1"/>
    </xf>
    <xf numFmtId="0" fontId="0" fillId="0" borderId="0" xfId="0" applyProtection="1">
      <protection hidden="1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21" fillId="3" borderId="0" xfId="0" applyFont="1" applyFill="1" applyProtection="1">
      <protection hidden="1"/>
    </xf>
    <xf numFmtId="0" fontId="22" fillId="2" borderId="0" xfId="0" applyFont="1" applyFill="1" applyProtection="1">
      <protection hidden="1"/>
    </xf>
    <xf numFmtId="0" fontId="22" fillId="0" borderId="0" xfId="0" applyFont="1" applyAlignment="1" applyProtection="1">
      <alignment horizontal="center" vertical="center"/>
      <protection hidden="1"/>
    </xf>
    <xf numFmtId="10" fontId="22" fillId="2" borderId="0" xfId="9" applyNumberFormat="1" applyFont="1" applyFill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24" fillId="0" borderId="0" xfId="0" applyFont="1" applyProtection="1">
      <protection hidden="1"/>
    </xf>
    <xf numFmtId="0" fontId="21" fillId="0" borderId="0" xfId="0" applyFont="1" applyAlignment="1" applyProtection="1">
      <alignment horizontal="center" vertical="center"/>
      <protection hidden="1"/>
    </xf>
    <xf numFmtId="10" fontId="25" fillId="0" borderId="0" xfId="9" applyNumberFormat="1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vertical="center" wrapText="1"/>
      <protection hidden="1"/>
    </xf>
    <xf numFmtId="0" fontId="4" fillId="0" borderId="0" xfId="0" applyFont="1" applyProtection="1">
      <protection hidden="1"/>
    </xf>
    <xf numFmtId="0" fontId="27" fillId="0" borderId="0" xfId="0" applyFont="1" applyAlignment="1" applyProtection="1">
      <alignment vertical="center"/>
      <protection hidden="1"/>
    </xf>
    <xf numFmtId="17" fontId="28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10" fontId="30" fillId="0" borderId="0" xfId="9" applyNumberFormat="1" applyFont="1" applyFill="1" applyBorder="1" applyAlignment="1" applyProtection="1">
      <alignment horizontal="center" vertical="center"/>
      <protection hidden="1"/>
    </xf>
    <xf numFmtId="10" fontId="31" fillId="0" borderId="0" xfId="9" applyNumberFormat="1" applyFont="1" applyFill="1" applyBorder="1" applyAlignment="1" applyProtection="1">
      <alignment vertical="center" wrapText="1" shrinkToFit="1"/>
      <protection hidden="1"/>
    </xf>
    <xf numFmtId="2" fontId="21" fillId="0" borderId="0" xfId="11" applyNumberFormat="1" applyFont="1" applyFill="1" applyBorder="1" applyAlignment="1" applyProtection="1">
      <alignment horizontal="center" vertical="center"/>
      <protection hidden="1"/>
    </xf>
    <xf numFmtId="17" fontId="19" fillId="0" borderId="0" xfId="3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top"/>
      <protection hidden="1"/>
    </xf>
    <xf numFmtId="0" fontId="32" fillId="0" borderId="0" xfId="0" applyFont="1" applyAlignment="1" applyProtection="1">
      <alignment vertical="top"/>
      <protection hidden="1"/>
    </xf>
    <xf numFmtId="0" fontId="33" fillId="0" borderId="0" xfId="0" applyFont="1" applyProtection="1">
      <protection hidden="1"/>
    </xf>
    <xf numFmtId="17" fontId="20" fillId="4" borderId="3" xfId="4" applyNumberFormat="1" applyFont="1" applyFill="1" applyBorder="1" applyAlignment="1">
      <alignment horizontal="left"/>
    </xf>
    <xf numFmtId="2" fontId="18" fillId="2" borderId="4" xfId="0" applyNumberFormat="1" applyFont="1" applyFill="1" applyBorder="1" applyAlignment="1">
      <alignment horizontal="center"/>
    </xf>
    <xf numFmtId="17" fontId="20" fillId="4" borderId="5" xfId="4" applyNumberFormat="1" applyFont="1" applyFill="1" applyBorder="1" applyAlignment="1">
      <alignment horizontal="left"/>
    </xf>
    <xf numFmtId="2" fontId="18" fillId="2" borderId="6" xfId="0" applyNumberFormat="1" applyFont="1" applyFill="1" applyBorder="1" applyAlignment="1">
      <alignment horizontal="center"/>
    </xf>
    <xf numFmtId="17" fontId="20" fillId="4" borderId="5" xfId="4" applyNumberFormat="1" applyFont="1" applyFill="1" applyBorder="1" applyAlignment="1">
      <alignment horizontal="center"/>
    </xf>
    <xf numFmtId="2" fontId="17" fillId="2" borderId="6" xfId="4" applyNumberFormat="1" applyFont="1" applyFill="1" applyBorder="1" applyAlignment="1">
      <alignment horizontal="center"/>
    </xf>
    <xf numFmtId="17" fontId="20" fillId="4" borderId="7" xfId="4" applyNumberFormat="1" applyFont="1" applyFill="1" applyBorder="1" applyAlignment="1">
      <alignment horizontal="center"/>
    </xf>
    <xf numFmtId="17" fontId="20" fillId="4" borderId="8" xfId="4" applyNumberFormat="1" applyFont="1" applyFill="1" applyBorder="1" applyAlignment="1">
      <alignment horizontal="center"/>
    </xf>
    <xf numFmtId="17" fontId="20" fillId="4" borderId="9" xfId="4" applyNumberFormat="1" applyFont="1" applyFill="1" applyBorder="1" applyAlignment="1">
      <alignment horizontal="center"/>
    </xf>
    <xf numFmtId="0" fontId="34" fillId="0" borderId="0" xfId="8" applyFont="1" applyAlignment="1" applyProtection="1">
      <alignment vertical="center"/>
      <protection hidden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18" fillId="2" borderId="11" xfId="0" applyNumberFormat="1" applyFont="1" applyFill="1" applyBorder="1" applyAlignment="1">
      <alignment horizontal="center"/>
    </xf>
    <xf numFmtId="2" fontId="18" fillId="2" borderId="12" xfId="0" applyNumberFormat="1" applyFont="1" applyFill="1" applyBorder="1" applyAlignment="1">
      <alignment horizontal="center"/>
    </xf>
    <xf numFmtId="4" fontId="17" fillId="2" borderId="12" xfId="4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5" fillId="5" borderId="13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35" fillId="0" borderId="16" xfId="0" applyFont="1" applyBorder="1" applyAlignment="1">
      <alignment vertical="center"/>
    </xf>
    <xf numFmtId="0" fontId="35" fillId="0" borderId="17" xfId="0" applyFont="1" applyBorder="1" applyAlignment="1">
      <alignment horizontal="center" vertical="center"/>
    </xf>
    <xf numFmtId="2" fontId="35" fillId="0" borderId="17" xfId="0" applyNumberFormat="1" applyFont="1" applyBorder="1" applyAlignment="1">
      <alignment horizontal="center" vertical="center"/>
    </xf>
    <xf numFmtId="0" fontId="36" fillId="4" borderId="16" xfId="0" applyFont="1" applyFill="1" applyBorder="1" applyAlignment="1">
      <alignment vertical="center"/>
    </xf>
    <xf numFmtId="0" fontId="36" fillId="4" borderId="17" xfId="0" applyFont="1" applyFill="1" applyBorder="1" applyAlignment="1">
      <alignment horizontal="center" vertical="center"/>
    </xf>
    <xf numFmtId="2" fontId="36" fillId="4" borderId="17" xfId="0" applyNumberFormat="1" applyFont="1" applyFill="1" applyBorder="1" applyAlignment="1">
      <alignment horizontal="center" vertical="center"/>
    </xf>
    <xf numFmtId="3" fontId="35" fillId="0" borderId="17" xfId="0" applyNumberFormat="1" applyFont="1" applyBorder="1" applyAlignment="1">
      <alignment horizontal="center" vertical="center"/>
    </xf>
    <xf numFmtId="0" fontId="35" fillId="0" borderId="18" xfId="0" applyFont="1" applyBorder="1" applyAlignment="1">
      <alignment vertical="center"/>
    </xf>
    <xf numFmtId="3" fontId="35" fillId="0" borderId="19" xfId="0" applyNumberFormat="1" applyFont="1" applyBorder="1" applyAlignment="1">
      <alignment horizontal="center" vertical="center"/>
    </xf>
    <xf numFmtId="2" fontId="35" fillId="0" borderId="19" xfId="0" applyNumberFormat="1" applyFont="1" applyBorder="1" applyAlignment="1">
      <alignment horizontal="center" vertical="center"/>
    </xf>
    <xf numFmtId="0" fontId="35" fillId="0" borderId="0" xfId="0" applyFont="1" applyAlignment="1" applyProtection="1">
      <alignment vertical="center"/>
      <protection locked="0"/>
    </xf>
    <xf numFmtId="0" fontId="37" fillId="2" borderId="0" xfId="0" applyFont="1" applyFill="1" applyAlignment="1" applyProtection="1">
      <alignment vertical="center"/>
      <protection locked="0"/>
    </xf>
    <xf numFmtId="0" fontId="38" fillId="2" borderId="0" xfId="0" applyFont="1" applyFill="1" applyAlignment="1" applyProtection="1">
      <alignment vertical="center" wrapText="1"/>
      <protection locked="0"/>
    </xf>
    <xf numFmtId="0" fontId="39" fillId="0" borderId="0" xfId="0" applyFont="1" applyAlignment="1" applyProtection="1">
      <alignment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2" fontId="35" fillId="0" borderId="0" xfId="9" applyNumberFormat="1" applyFont="1" applyAlignment="1" applyProtection="1">
      <alignment vertical="center"/>
      <protection locked="0"/>
    </xf>
    <xf numFmtId="0" fontId="40" fillId="0" borderId="0" xfId="0" applyFont="1" applyAlignment="1" applyProtection="1">
      <alignment vertical="center"/>
      <protection locked="0"/>
    </xf>
    <xf numFmtId="3" fontId="41" fillId="0" borderId="0" xfId="0" applyNumberFormat="1" applyFont="1" applyAlignment="1" applyProtection="1">
      <alignment vertical="center"/>
      <protection locked="0"/>
    </xf>
    <xf numFmtId="10" fontId="35" fillId="0" borderId="0" xfId="9" applyNumberFormat="1" applyFont="1" applyAlignment="1" applyProtection="1">
      <alignment vertical="center"/>
      <protection locked="0"/>
    </xf>
    <xf numFmtId="0" fontId="42" fillId="0" borderId="0" xfId="0" applyFont="1" applyAlignment="1" applyProtection="1">
      <alignment vertical="center"/>
      <protection locked="0"/>
    </xf>
    <xf numFmtId="0" fontId="16" fillId="0" borderId="0" xfId="0" quotePrefix="1" applyFont="1" applyAlignment="1" applyProtection="1">
      <alignment horizontal="left"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44" fillId="0" borderId="0" xfId="3" applyFont="1" applyProtection="1">
      <protection locked="0"/>
    </xf>
    <xf numFmtId="0" fontId="45" fillId="0" borderId="0" xfId="3" applyFont="1" applyProtection="1">
      <protection locked="0"/>
    </xf>
    <xf numFmtId="0" fontId="45" fillId="0" borderId="0" xfId="3" applyFont="1" applyAlignment="1" applyProtection="1">
      <alignment horizontal="center" vertical="center"/>
      <protection locked="0"/>
    </xf>
    <xf numFmtId="0" fontId="41" fillId="0" borderId="0" xfId="3" applyFont="1" applyAlignment="1" applyProtection="1">
      <alignment vertical="center"/>
      <protection locked="0"/>
    </xf>
    <xf numFmtId="2" fontId="45" fillId="0" borderId="0" xfId="3" applyNumberFormat="1" applyFont="1" applyAlignment="1" applyProtection="1">
      <alignment horizontal="center"/>
      <protection locked="0"/>
    </xf>
    <xf numFmtId="0" fontId="46" fillId="0" borderId="0" xfId="3" applyFont="1" applyProtection="1">
      <protection locked="0"/>
    </xf>
    <xf numFmtId="0" fontId="47" fillId="0" borderId="0" xfId="3" applyFont="1" applyProtection="1">
      <protection locked="0"/>
    </xf>
    <xf numFmtId="2" fontId="45" fillId="0" borderId="0" xfId="3" applyNumberFormat="1" applyFont="1" applyProtection="1">
      <protection locked="0"/>
    </xf>
    <xf numFmtId="0" fontId="44" fillId="0" borderId="0" xfId="3" applyFont="1"/>
    <xf numFmtId="0" fontId="48" fillId="0" borderId="0" xfId="3" applyFont="1" applyAlignment="1">
      <alignment vertical="center"/>
    </xf>
    <xf numFmtId="0" fontId="45" fillId="0" borderId="0" xfId="3" applyFont="1"/>
    <xf numFmtId="0" fontId="45" fillId="0" borderId="20" xfId="3" applyFont="1" applyBorder="1"/>
    <xf numFmtId="0" fontId="49" fillId="5" borderId="21" xfId="3" applyFont="1" applyFill="1" applyBorder="1" applyAlignment="1">
      <alignment horizontal="center" vertical="center"/>
    </xf>
    <xf numFmtId="0" fontId="49" fillId="5" borderId="22" xfId="3" applyFont="1" applyFill="1" applyBorder="1" applyAlignment="1">
      <alignment horizontal="center" vertical="center"/>
    </xf>
    <xf numFmtId="0" fontId="15" fillId="5" borderId="17" xfId="3" applyFont="1" applyFill="1" applyBorder="1" applyAlignment="1">
      <alignment horizontal="center" vertical="center"/>
    </xf>
    <xf numFmtId="0" fontId="15" fillId="5" borderId="23" xfId="3" applyFont="1" applyFill="1" applyBorder="1" applyAlignment="1">
      <alignment horizontal="center" vertical="center"/>
    </xf>
    <xf numFmtId="17" fontId="20" fillId="4" borderId="24" xfId="4" applyNumberFormat="1" applyFont="1" applyFill="1" applyBorder="1" applyAlignment="1">
      <alignment horizontal="center"/>
    </xf>
    <xf numFmtId="2" fontId="17" fillId="0" borderId="25" xfId="3" applyNumberFormat="1" applyFont="1" applyBorder="1" applyAlignment="1">
      <alignment horizontal="center"/>
    </xf>
    <xf numFmtId="2" fontId="17" fillId="0" borderId="26" xfId="3" applyNumberFormat="1" applyFont="1" applyBorder="1" applyAlignment="1">
      <alignment horizontal="center"/>
    </xf>
    <xf numFmtId="17" fontId="20" fillId="4" borderId="27" xfId="4" applyNumberFormat="1" applyFont="1" applyFill="1" applyBorder="1" applyAlignment="1">
      <alignment horizontal="center"/>
    </xf>
    <xf numFmtId="2" fontId="17" fillId="0" borderId="28" xfId="3" applyNumberFormat="1" applyFont="1" applyBorder="1" applyAlignment="1">
      <alignment horizontal="center"/>
    </xf>
    <xf numFmtId="2" fontId="17" fillId="0" borderId="29" xfId="3" applyNumberFormat="1" applyFont="1" applyBorder="1" applyAlignment="1">
      <alignment horizontal="center"/>
    </xf>
    <xf numFmtId="17" fontId="20" fillId="4" borderId="30" xfId="4" applyNumberFormat="1" applyFont="1" applyFill="1" applyBorder="1" applyAlignment="1">
      <alignment horizontal="center"/>
    </xf>
    <xf numFmtId="2" fontId="17" fillId="0" borderId="31" xfId="3" applyNumberFormat="1" applyFont="1" applyBorder="1" applyAlignment="1">
      <alignment horizontal="center"/>
    </xf>
    <xf numFmtId="2" fontId="17" fillId="0" borderId="32" xfId="3" applyNumberFormat="1" applyFont="1" applyBorder="1" applyAlignment="1">
      <alignment horizontal="center"/>
    </xf>
    <xf numFmtId="2" fontId="17" fillId="0" borderId="31" xfId="3" applyNumberFormat="1" applyFont="1" applyBorder="1" applyAlignment="1">
      <alignment horizontal="center" vertical="center"/>
    </xf>
    <xf numFmtId="2" fontId="17" fillId="0" borderId="32" xfId="3" applyNumberFormat="1" applyFont="1" applyBorder="1" applyAlignment="1">
      <alignment horizontal="center" vertical="center"/>
    </xf>
    <xf numFmtId="17" fontId="20" fillId="4" borderId="33" xfId="4" applyNumberFormat="1" applyFont="1" applyFill="1" applyBorder="1" applyAlignment="1">
      <alignment horizontal="center"/>
    </xf>
    <xf numFmtId="2" fontId="17" fillId="0" borderId="34" xfId="3" applyNumberFormat="1" applyFont="1" applyBorder="1" applyAlignment="1">
      <alignment horizontal="center"/>
    </xf>
    <xf numFmtId="2" fontId="17" fillId="0" borderId="35" xfId="3" applyNumberFormat="1" applyFont="1" applyBorder="1" applyAlignment="1">
      <alignment horizontal="center"/>
    </xf>
    <xf numFmtId="0" fontId="50" fillId="0" borderId="0" xfId="0" applyFont="1" applyAlignment="1" applyProtection="1">
      <alignment vertical="center"/>
      <protection locked="0"/>
    </xf>
    <xf numFmtId="17" fontId="20" fillId="4" borderId="36" xfId="4" applyNumberFormat="1" applyFont="1" applyFill="1" applyBorder="1" applyAlignment="1">
      <alignment horizontal="center"/>
    </xf>
    <xf numFmtId="169" fontId="35" fillId="0" borderId="17" xfId="0" applyNumberFormat="1" applyFont="1" applyBorder="1" applyAlignment="1">
      <alignment horizontal="center" vertical="center"/>
    </xf>
    <xf numFmtId="169" fontId="35" fillId="2" borderId="37" xfId="0" applyNumberFormat="1" applyFont="1" applyFill="1" applyBorder="1" applyAlignment="1">
      <alignment horizontal="center" vertical="center"/>
    </xf>
    <xf numFmtId="169" fontId="36" fillId="4" borderId="17" xfId="0" applyNumberFormat="1" applyFont="1" applyFill="1" applyBorder="1" applyAlignment="1">
      <alignment horizontal="center" vertical="center"/>
    </xf>
    <xf numFmtId="169" fontId="36" fillId="4" borderId="37" xfId="0" applyNumberFormat="1" applyFont="1" applyFill="1" applyBorder="1" applyAlignment="1">
      <alignment horizontal="center" vertical="center"/>
    </xf>
    <xf numFmtId="169" fontId="35" fillId="0" borderId="19" xfId="0" applyNumberFormat="1" applyFont="1" applyBorder="1" applyAlignment="1">
      <alignment horizontal="center" vertical="center"/>
    </xf>
    <xf numFmtId="169" fontId="35" fillId="2" borderId="38" xfId="0" applyNumberFormat="1" applyFont="1" applyFill="1" applyBorder="1" applyAlignment="1">
      <alignment horizontal="center" vertical="center"/>
    </xf>
    <xf numFmtId="0" fontId="23" fillId="0" borderId="0" xfId="0" applyFont="1"/>
    <xf numFmtId="17" fontId="20" fillId="4" borderId="39" xfId="4" applyNumberFormat="1" applyFont="1" applyFill="1" applyBorder="1" applyAlignment="1">
      <alignment horizontal="center"/>
    </xf>
    <xf numFmtId="2" fontId="17" fillId="0" borderId="40" xfId="3" applyNumberFormat="1" applyFont="1" applyBorder="1" applyAlignment="1">
      <alignment horizontal="center"/>
    </xf>
    <xf numFmtId="2" fontId="17" fillId="0" borderId="41" xfId="3" applyNumberFormat="1" applyFont="1" applyBorder="1" applyAlignment="1">
      <alignment horizontal="center"/>
    </xf>
    <xf numFmtId="17" fontId="20" fillId="4" borderId="42" xfId="4" applyNumberFormat="1" applyFont="1" applyFill="1" applyBorder="1" applyAlignment="1">
      <alignment horizontal="center"/>
    </xf>
    <xf numFmtId="2" fontId="17" fillId="0" borderId="43" xfId="3" applyNumberFormat="1" applyFont="1" applyBorder="1" applyAlignment="1">
      <alignment horizontal="center"/>
    </xf>
    <xf numFmtId="2" fontId="17" fillId="0" borderId="44" xfId="3" applyNumberFormat="1" applyFont="1" applyBorder="1" applyAlignment="1">
      <alignment horizontal="center"/>
    </xf>
    <xf numFmtId="2" fontId="17" fillId="2" borderId="45" xfId="4" applyNumberFormat="1" applyFont="1" applyFill="1" applyBorder="1" applyAlignment="1">
      <alignment horizontal="center"/>
    </xf>
    <xf numFmtId="4" fontId="17" fillId="2" borderId="46" xfId="4" applyNumberFormat="1" applyFont="1" applyFill="1" applyBorder="1" applyAlignment="1">
      <alignment horizontal="center"/>
    </xf>
    <xf numFmtId="2" fontId="17" fillId="2" borderId="47" xfId="4" applyNumberFormat="1" applyFont="1" applyFill="1" applyBorder="1" applyAlignment="1">
      <alignment horizontal="center"/>
    </xf>
    <xf numFmtId="4" fontId="17" fillId="2" borderId="48" xfId="4" applyNumberFormat="1" applyFont="1" applyFill="1" applyBorder="1" applyAlignment="1">
      <alignment horizontal="center"/>
    </xf>
    <xf numFmtId="169" fontId="35" fillId="2" borderId="23" xfId="0" applyNumberFormat="1" applyFont="1" applyFill="1" applyBorder="1" applyAlignment="1">
      <alignment horizontal="center" vertical="center"/>
    </xf>
    <xf numFmtId="169" fontId="36" fillId="4" borderId="23" xfId="0" applyNumberFormat="1" applyFont="1" applyFill="1" applyBorder="1" applyAlignment="1">
      <alignment horizontal="center" vertical="center"/>
    </xf>
    <xf numFmtId="169" fontId="35" fillId="2" borderId="49" xfId="0" applyNumberFormat="1" applyFont="1" applyFill="1" applyBorder="1" applyAlignment="1">
      <alignment horizontal="center" vertical="center"/>
    </xf>
    <xf numFmtId="0" fontId="51" fillId="2" borderId="0" xfId="0" applyFont="1" applyFill="1" applyAlignment="1" applyProtection="1">
      <alignment horizontal="left"/>
      <protection hidden="1"/>
    </xf>
    <xf numFmtId="0" fontId="52" fillId="0" borderId="50" xfId="8" applyFont="1" applyBorder="1" applyAlignment="1" applyProtection="1">
      <alignment horizontal="center" vertical="center" wrapText="1"/>
      <protection hidden="1"/>
    </xf>
    <xf numFmtId="10" fontId="53" fillId="6" borderId="0" xfId="9" applyNumberFormat="1" applyFont="1" applyFill="1" applyBorder="1" applyAlignment="1" applyProtection="1">
      <alignment horizontal="center" vertical="center" wrapText="1" shrinkToFit="1"/>
      <protection hidden="1"/>
    </xf>
    <xf numFmtId="168" fontId="37" fillId="6" borderId="51" xfId="0" applyNumberFormat="1" applyFont="1" applyFill="1" applyBorder="1" applyAlignment="1">
      <alignment horizontal="center" vertical="center"/>
    </xf>
    <xf numFmtId="168" fontId="37" fillId="6" borderId="52" xfId="0" applyNumberFormat="1" applyFont="1" applyFill="1" applyBorder="1" applyAlignment="1">
      <alignment horizontal="center" vertical="center"/>
    </xf>
    <xf numFmtId="17" fontId="37" fillId="6" borderId="52" xfId="0" applyNumberFormat="1" applyFont="1" applyFill="1" applyBorder="1" applyAlignment="1">
      <alignment horizontal="center" vertical="center"/>
    </xf>
    <xf numFmtId="0" fontId="37" fillId="6" borderId="53" xfId="0" applyFont="1" applyFill="1" applyBorder="1" applyAlignment="1">
      <alignment horizontal="center" vertical="center"/>
    </xf>
    <xf numFmtId="0" fontId="54" fillId="2" borderId="0" xfId="0" applyFont="1" applyFill="1" applyAlignment="1" applyProtection="1">
      <alignment horizontal="center" vertical="center" wrapText="1"/>
      <protection locked="0"/>
    </xf>
    <xf numFmtId="0" fontId="52" fillId="2" borderId="0" xfId="0" applyFont="1" applyFill="1" applyAlignment="1" applyProtection="1">
      <alignment horizontal="center" vertical="center" wrapText="1"/>
      <protection locked="0"/>
    </xf>
    <xf numFmtId="0" fontId="52" fillId="2" borderId="2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55" fillId="0" borderId="0" xfId="3" applyFont="1" applyAlignment="1">
      <alignment horizontal="center" vertical="center" wrapText="1"/>
    </xf>
    <xf numFmtId="0" fontId="56" fillId="0" borderId="0" xfId="3" applyFont="1" applyAlignment="1">
      <alignment horizontal="center" vertical="center" wrapText="1"/>
    </xf>
    <xf numFmtId="0" fontId="57" fillId="6" borderId="54" xfId="3" applyFont="1" applyFill="1" applyBorder="1" applyAlignment="1">
      <alignment horizontal="center" vertical="center"/>
    </xf>
    <xf numFmtId="0" fontId="57" fillId="6" borderId="55" xfId="3" applyFont="1" applyFill="1" applyBorder="1" applyAlignment="1">
      <alignment horizontal="center" vertical="center"/>
    </xf>
    <xf numFmtId="0" fontId="57" fillId="6" borderId="56" xfId="3" applyFont="1" applyFill="1" applyBorder="1" applyAlignment="1">
      <alignment horizontal="center" vertical="center"/>
    </xf>
    <xf numFmtId="0" fontId="49" fillId="5" borderId="57" xfId="3" applyFont="1" applyFill="1" applyBorder="1" applyAlignment="1">
      <alignment horizontal="center" vertical="center"/>
    </xf>
    <xf numFmtId="0" fontId="49" fillId="5" borderId="58" xfId="3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 vertical="top" wrapText="1"/>
      <protection locked="0"/>
    </xf>
  </cellXfs>
  <cellStyles count="13">
    <cellStyle name="Moeda 2" xfId="1" xr:uid="{DEEBA0A3-CB80-468B-AC72-3B1DB4F4101D}"/>
    <cellStyle name="Moeda 3" xfId="2" xr:uid="{BFD25CCA-3798-4C90-A3AE-B836B8CD0E58}"/>
    <cellStyle name="Normal" xfId="0" builtinId="0"/>
    <cellStyle name="Normal 2" xfId="3" xr:uid="{392C0B5E-A565-468D-9124-AE4DE8FEBBE1}"/>
    <cellStyle name="Normal 3" xfId="4" xr:uid="{61074F84-9719-41F4-B395-6BFC8223A748}"/>
    <cellStyle name="Normal 4" xfId="5" xr:uid="{7A2FDCB7-C146-4755-96E8-ACB87A676290}"/>
    <cellStyle name="Normal 5" xfId="6" xr:uid="{A4B401CB-F252-4744-8AD3-FE82000310AF}"/>
    <cellStyle name="Normal 6" xfId="7" xr:uid="{26AE0D9E-E5BD-46A8-901D-48B0906F1543}"/>
    <cellStyle name="Normal_FRACIONADA_12_2007" xfId="8" xr:uid="{9C4F271F-24E0-4F92-98EC-65D65A98C644}"/>
    <cellStyle name="Porcentagem" xfId="9" builtinId="5"/>
    <cellStyle name="Porcentagem 2" xfId="10" xr:uid="{17105CEB-7181-4402-8FB9-5575B7D7164B}"/>
    <cellStyle name="Vírgula" xfId="11" builtinId="3"/>
    <cellStyle name="Vírgula 2" xfId="12" xr:uid="{89EA146D-4A29-4C85-BD60-B628352F60C2}"/>
  </cellStyles>
  <dxfs count="0"/>
  <tableStyles count="1" defaultTableStyle="TableStyleMedium2" defaultPivotStyle="PivotStyleLight16">
    <tableStyle name="Invisible" pivot="0" table="0" count="0" xr9:uid="{10B04B44-40D4-4AB1-9CAB-95B454F8028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1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Painel!$J$3</c:f>
              <c:strCache>
                <c:ptCount val="1"/>
                <c:pt idx="0">
                  <c:v>ÍNDICE NACIONAL DE CUSTOS DE TRANSPORTE DE CARGA LOTAÇÃO | INCTL JANEIRO|24   - JANEIRO|25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060D-4799-87BA-9F30AAC71E96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60D-4799-87BA-9F30AAC71E96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060D-4799-87BA-9F30AAC71E96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60D-4799-87BA-9F30AAC71E96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060D-4799-87BA-9F30AAC71E96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60D-4799-87BA-9F30AAC71E96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060D-4799-87BA-9F30AAC71E96}"/>
              </c:ext>
            </c:extLst>
          </c:dPt>
          <c:dLbls>
            <c:dLbl>
              <c:idx val="3"/>
              <c:layout>
                <c:manualLayout>
                  <c:x val="-2.1197668256492564E-3"/>
                  <c:y val="-2.0304568527918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333399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0D-4799-87BA-9F30AAC71E96}"/>
                </c:ext>
              </c:extLst>
            </c:dLbl>
            <c:dLbl>
              <c:idx val="4"/>
              <c:layout>
                <c:manualLayout>
                  <c:x val="-4.2395336512983575E-3"/>
                  <c:y val="1.3537444875228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333399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0D-4799-87BA-9F30AAC71E9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333399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Painel!$K$4:$K$8</c:f>
              <c:strCache>
                <c:ptCount val="5"/>
                <c:pt idx="0">
                  <c:v>50 km</c:v>
                </c:pt>
                <c:pt idx="1">
                  <c:v>400 km</c:v>
                </c:pt>
                <c:pt idx="2">
                  <c:v>800 km</c:v>
                </c:pt>
                <c:pt idx="3">
                  <c:v>2.400 km</c:v>
                </c:pt>
                <c:pt idx="4">
                  <c:v>6.000 km</c:v>
                </c:pt>
              </c:strCache>
            </c:strRef>
          </c:cat>
          <c:val>
            <c:numRef>
              <c:f>Painel!$L$4:$L$8</c:f>
              <c:numCache>
                <c:formatCode>0.00%</c:formatCode>
                <c:ptCount val="5"/>
                <c:pt idx="0">
                  <c:v>5.6494723499580957E-2</c:v>
                </c:pt>
                <c:pt idx="1">
                  <c:v>5.5295963555818561E-2</c:v>
                </c:pt>
                <c:pt idx="2">
                  <c:v>5.4768150412570105E-2</c:v>
                </c:pt>
                <c:pt idx="3">
                  <c:v>5.4232545772281648E-2</c:v>
                </c:pt>
                <c:pt idx="4">
                  <c:v>5.4015925374182538E-2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0D-4799-87BA-9F30AAC71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570655"/>
        <c:axId val="1"/>
      </c:barChart>
      <c:catAx>
        <c:axId val="1135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355706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L!$K$285" fmlaRange="'Série Histórica'!$B$6:$B$261" sel="244" val="242"/>
</file>

<file path=xl/ctrlProps/ctrlProp2.xml><?xml version="1.0" encoding="utf-8"?>
<formControlPr xmlns="http://schemas.microsoft.com/office/spreadsheetml/2009/9/main" objectType="Drop" dropStyle="combo" dx="22" fmlaLink="INCTL!$K$286" fmlaRange="'Série Histórica'!$B$6:$B$261" sel="256" val="248"/>
</file>

<file path=xl/ctrlProps/ctrlProp3.xml><?xml version="1.0" encoding="utf-8"?>
<formControlPr xmlns="http://schemas.microsoft.com/office/spreadsheetml/2009/9/main" objectType="Drop" dropStyle="combo" dx="22" fmlaLink="INCTL!$J$286" fmlaRange="$K$4:$K$8" noThreeD="1" sel="3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L!$M$285" fmlaRange="'Série Histórica'!$B$6:$B$261" sel="256" val="248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466725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7</xdr:row>
          <xdr:rowOff>9525</xdr:rowOff>
        </xdr:from>
        <xdr:to>
          <xdr:col>7</xdr:col>
          <xdr:colOff>733425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786" name="Grupo 1">
              <a:extLst>
                <a:ext uri="{FF2B5EF4-FFF2-40B4-BE49-F238E27FC236}">
                  <a16:creationId xmlns:a16="http://schemas.microsoft.com/office/drawing/2014/main" id="{65B272DB-1487-414A-77D3-C50C8BB0D0CC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9900" y="1028700"/>
              <a:ext cx="2428875" cy="523875"/>
              <a:chOff x="5924552" y="1047750"/>
              <a:chExt cx="2095199" cy="504824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2" y="1047750"/>
                <a:ext cx="2095199" cy="50482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28575</xdr:rowOff>
    </xdr:from>
    <xdr:to>
      <xdr:col>5</xdr:col>
      <xdr:colOff>571500</xdr:colOff>
      <xdr:row>10</xdr:row>
      <xdr:rowOff>133650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BEB28AED-9A7E-0E51-768A-B50E89E8CDC4}"/>
            </a:ext>
          </a:extLst>
        </xdr:cNvPr>
        <xdr:cNvSpPr/>
      </xdr:nvSpPr>
      <xdr:spPr>
        <a:xfrm rot="5400000">
          <a:off x="5201475" y="2106150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104775</xdr:colOff>
      <xdr:row>13</xdr:row>
      <xdr:rowOff>152400</xdr:rowOff>
    </xdr:from>
    <xdr:to>
      <xdr:col>8</xdr:col>
      <xdr:colOff>895350</xdr:colOff>
      <xdr:row>34</xdr:row>
      <xdr:rowOff>47625</xdr:rowOff>
    </xdr:to>
    <xdr:graphicFrame macro="">
      <xdr:nvGraphicFramePr>
        <xdr:cNvPr id="1788" name="Gráfico 16">
          <a:extLst>
            <a:ext uri="{FF2B5EF4-FFF2-40B4-BE49-F238E27FC236}">
              <a16:creationId xmlns:a16="http://schemas.microsoft.com/office/drawing/2014/main" id="{02A674ED-25DC-DB06-FC70-AD895744B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2</xdr:row>
          <xdr:rowOff>333375</xdr:rowOff>
        </xdr:from>
        <xdr:to>
          <xdr:col>10</xdr:col>
          <xdr:colOff>676275</xdr:colOff>
          <xdr:row>3</xdr:row>
          <xdr:rowOff>285750</xdr:rowOff>
        </xdr:to>
        <xdr:sp macro="" textlink="">
          <xdr:nvSpPr>
            <xdr:cNvPr id="9359" name="Drop Down 143" hidden="1">
              <a:extLst>
                <a:ext uri="{63B3BB69-23CF-44E3-9099-C40C66FF867C}">
                  <a14:compatExt spid="_x0000_s9359"/>
                </a:ext>
                <a:ext uri="{FF2B5EF4-FFF2-40B4-BE49-F238E27FC236}">
                  <a16:creationId xmlns:a16="http://schemas.microsoft.com/office/drawing/2014/main" id="{00000000-0008-0000-0100-00008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9525</xdr:colOff>
      <xdr:row>0</xdr:row>
      <xdr:rowOff>47625</xdr:rowOff>
    </xdr:from>
    <xdr:to>
      <xdr:col>3</xdr:col>
      <xdr:colOff>542925</xdr:colOff>
      <xdr:row>2</xdr:row>
      <xdr:rowOff>200025</xdr:rowOff>
    </xdr:to>
    <xdr:pic>
      <xdr:nvPicPr>
        <xdr:cNvPr id="9467" name="Imagem 2">
          <a:extLst>
            <a:ext uri="{FF2B5EF4-FFF2-40B4-BE49-F238E27FC236}">
              <a16:creationId xmlns:a16="http://schemas.microsoft.com/office/drawing/2014/main" id="{7A69A666-D1C2-56EE-010F-59E0BD26F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7625"/>
          <a:ext cx="21336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270</xdr:row>
      <xdr:rowOff>0</xdr:rowOff>
    </xdr:from>
    <xdr:ext cx="2096529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48E8B212-E090-131B-9B7B-31CF4E8F0E24}"/>
                </a:ext>
              </a:extLst>
            </xdr:cNvPr>
            <xdr:cNvSpPr txBox="1"/>
          </xdr:nvSpPr>
          <xdr:spPr>
            <a:xfrm>
              <a:off x="419100" y="54559200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48E8B212-E090-131B-9B7B-31CF4E8F0E24}"/>
                </a:ext>
              </a:extLst>
            </xdr:cNvPr>
            <xdr:cNvSpPr txBox="1"/>
          </xdr:nvSpPr>
          <xdr:spPr>
            <a:xfrm>
              <a:off x="419100" y="54559200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416034</xdr:colOff>
      <xdr:row>270</xdr:row>
      <xdr:rowOff>4270</xdr:rowOff>
    </xdr:from>
    <xdr:ext cx="2717691" cy="557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8ADC2485-AA0B-E465-2A21-3B2E204F8E64}"/>
                </a:ext>
              </a:extLst>
            </xdr:cNvPr>
            <xdr:cNvSpPr txBox="1"/>
          </xdr:nvSpPr>
          <xdr:spPr>
            <a:xfrm>
              <a:off x="2721084" y="54563470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211,21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159,98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32,02%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8ADC2485-AA0B-E465-2A21-3B2E204F8E64}"/>
                </a:ext>
              </a:extLst>
            </xdr:cNvPr>
            <xdr:cNvSpPr txBox="1"/>
          </xdr:nvSpPr>
          <xdr:spPr>
            <a:xfrm>
              <a:off x="2721084" y="54563470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"211,21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"159,98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"32,02%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oneCell">
    <xdr:from>
      <xdr:col>1</xdr:col>
      <xdr:colOff>9525</xdr:colOff>
      <xdr:row>0</xdr:row>
      <xdr:rowOff>47625</xdr:rowOff>
    </xdr:from>
    <xdr:to>
      <xdr:col>2</xdr:col>
      <xdr:colOff>504825</xdr:colOff>
      <xdr:row>0</xdr:row>
      <xdr:rowOff>504825</xdr:rowOff>
    </xdr:to>
    <xdr:pic>
      <xdr:nvPicPr>
        <xdr:cNvPr id="2720" name="Imagem 1">
          <a:extLst>
            <a:ext uri="{FF2B5EF4-FFF2-40B4-BE49-F238E27FC236}">
              <a16:creationId xmlns:a16="http://schemas.microsoft.com/office/drawing/2014/main" id="{22C2B820-F483-363D-3FA8-C28FEF0C5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7625"/>
          <a:ext cx="1400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_DECO/FIPENV/INCT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um"/>
      <sheetName val="resumo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</sheetNames>
    <sheetDataSet>
      <sheetData sheetId="0"/>
      <sheetData sheetId="1"/>
      <sheetData sheetId="2">
        <row r="7">
          <cell r="B7">
            <v>29.56</v>
          </cell>
          <cell r="C7">
            <v>100</v>
          </cell>
        </row>
        <row r="8">
          <cell r="B8">
            <v>29.802</v>
          </cell>
          <cell r="C8">
            <v>100.81867388362652</v>
          </cell>
        </row>
        <row r="9">
          <cell r="B9">
            <v>29.887</v>
          </cell>
          <cell r="C9">
            <v>101.10622462787551</v>
          </cell>
        </row>
        <row r="10">
          <cell r="B10">
            <v>29.838000000000001</v>
          </cell>
          <cell r="C10">
            <v>100.94046008119081</v>
          </cell>
        </row>
        <row r="11">
          <cell r="B11">
            <v>30.445</v>
          </cell>
          <cell r="C11">
            <v>102.99391069012179</v>
          </cell>
        </row>
        <row r="12">
          <cell r="B12">
            <v>30.782</v>
          </cell>
          <cell r="C12">
            <v>104.1339648173207</v>
          </cell>
        </row>
        <row r="13">
          <cell r="B13">
            <v>30.859000000000002</v>
          </cell>
          <cell r="C13">
            <v>104.39445196211096</v>
          </cell>
        </row>
        <row r="14">
          <cell r="B14">
            <v>31.49</v>
          </cell>
          <cell r="C14">
            <v>106.52909336941813</v>
          </cell>
        </row>
        <row r="15">
          <cell r="B15">
            <v>31.992999999999999</v>
          </cell>
          <cell r="C15">
            <v>108.23071718538566</v>
          </cell>
        </row>
        <row r="16">
          <cell r="B16">
            <v>32.32</v>
          </cell>
          <cell r="C16">
            <v>109.33694181326116</v>
          </cell>
        </row>
        <row r="17">
          <cell r="B17">
            <v>32.698999999999998</v>
          </cell>
          <cell r="C17">
            <v>110.6190798376184</v>
          </cell>
        </row>
        <row r="18">
          <cell r="B18">
            <v>33.347000000000001</v>
          </cell>
          <cell r="C18">
            <v>112.81123139377539</v>
          </cell>
        </row>
        <row r="19">
          <cell r="B19">
            <v>33.662999999999997</v>
          </cell>
          <cell r="C19">
            <v>113.88024357239513</v>
          </cell>
        </row>
        <row r="20">
          <cell r="B20">
            <v>33.801000000000002</v>
          </cell>
          <cell r="C20">
            <v>114.34709066305821</v>
          </cell>
        </row>
        <row r="21">
          <cell r="B21">
            <v>34.002000000000002</v>
          </cell>
          <cell r="C21">
            <v>115.02706359945874</v>
          </cell>
        </row>
        <row r="22">
          <cell r="B22">
            <v>34.142000000000003</v>
          </cell>
          <cell r="C22">
            <v>115.50067658998648</v>
          </cell>
        </row>
        <row r="23">
          <cell r="B23">
            <v>34.311999999999998</v>
          </cell>
          <cell r="C23">
            <v>116.07577807848443</v>
          </cell>
        </row>
        <row r="24">
          <cell r="B24">
            <v>34.64</v>
          </cell>
          <cell r="C24">
            <v>117.1853856562923</v>
          </cell>
        </row>
        <row r="25">
          <cell r="B25">
            <v>34.499000000000002</v>
          </cell>
          <cell r="C25">
            <v>116.70838971583221</v>
          </cell>
        </row>
        <row r="26">
          <cell r="B26">
            <v>35.01</v>
          </cell>
          <cell r="C26">
            <v>118.43707713125846</v>
          </cell>
        </row>
        <row r="27">
          <cell r="B27">
            <v>34.976999999999997</v>
          </cell>
          <cell r="C27">
            <v>118.32543978349121</v>
          </cell>
        </row>
        <row r="28">
          <cell r="B28">
            <v>35.401000000000003</v>
          </cell>
          <cell r="C28">
            <v>119.75981055480381</v>
          </cell>
        </row>
        <row r="29">
          <cell r="B29">
            <v>34.816000000000003</v>
          </cell>
          <cell r="C29">
            <v>117.78078484438431</v>
          </cell>
        </row>
        <row r="30">
          <cell r="C30">
            <v>120.09100135317998</v>
          </cell>
        </row>
        <row r="31">
          <cell r="B31">
            <v>35.134999999999998</v>
          </cell>
        </row>
        <row r="32">
          <cell r="C32">
            <v>117.04215623557542</v>
          </cell>
        </row>
        <row r="33">
          <cell r="B33">
            <v>34.351999999999997</v>
          </cell>
        </row>
        <row r="34">
          <cell r="C34">
            <v>118.66736316746787</v>
          </cell>
        </row>
        <row r="35">
          <cell r="B35">
            <v>34.768000000000001</v>
          </cell>
        </row>
        <row r="36">
          <cell r="B36">
            <v>34.765000000000001</v>
          </cell>
          <cell r="C36">
            <v>118.65712380686321</v>
          </cell>
        </row>
        <row r="37">
          <cell r="B37">
            <v>34.707000000000001</v>
          </cell>
          <cell r="C37">
            <v>118.45916283517337</v>
          </cell>
        </row>
        <row r="38">
          <cell r="B38">
            <v>34.777999999999999</v>
          </cell>
          <cell r="C38">
            <v>118.70149436948334</v>
          </cell>
        </row>
        <row r="39">
          <cell r="B39">
            <v>34.649000000000001</v>
          </cell>
          <cell r="C39">
            <v>118.26120186348349</v>
          </cell>
        </row>
        <row r="40">
          <cell r="B40">
            <v>34.17</v>
          </cell>
          <cell r="C40">
            <v>116.62631728694134</v>
          </cell>
        </row>
        <row r="41">
          <cell r="B41">
            <v>34.326000000000001</v>
          </cell>
          <cell r="C41">
            <v>117.15876403838303</v>
          </cell>
        </row>
        <row r="42">
          <cell r="B42">
            <v>34.277999999999999</v>
          </cell>
          <cell r="C42">
            <v>116.99493426870866</v>
          </cell>
        </row>
        <row r="43">
          <cell r="B43">
            <v>34.375</v>
          </cell>
          <cell r="C43">
            <v>117.32600692825896</v>
          </cell>
        </row>
        <row r="44">
          <cell r="B44">
            <v>34.353999999999999</v>
          </cell>
          <cell r="C44">
            <v>117.25433140402643</v>
          </cell>
        </row>
        <row r="45">
          <cell r="B45">
            <v>34.628</v>
          </cell>
          <cell r="C45">
            <v>118.18952633925096</v>
          </cell>
        </row>
        <row r="46">
          <cell r="B46">
            <v>34.527000000000001</v>
          </cell>
          <cell r="C46">
            <v>117.84480119889447</v>
          </cell>
        </row>
        <row r="47">
          <cell r="B47">
            <v>34.631</v>
          </cell>
          <cell r="C47">
            <v>118.19976569985559</v>
          </cell>
        </row>
        <row r="48">
          <cell r="B48">
            <v>34.667000000000002</v>
          </cell>
          <cell r="C48">
            <v>118.32263802711138</v>
          </cell>
        </row>
        <row r="49">
          <cell r="B49">
            <v>34.691000000000003</v>
          </cell>
          <cell r="C49">
            <v>118.40455291194857</v>
          </cell>
        </row>
        <row r="50">
          <cell r="B50">
            <v>34.697000000000003</v>
          </cell>
          <cell r="C50">
            <v>118.42503163315787</v>
          </cell>
        </row>
        <row r="51">
          <cell r="B51">
            <v>34.948999999999998</v>
          </cell>
          <cell r="C51">
            <v>119.28513792394828</v>
          </cell>
        </row>
        <row r="52">
          <cell r="B52">
            <v>35.052</v>
          </cell>
          <cell r="C52">
            <v>119.63668930470787</v>
          </cell>
        </row>
        <row r="53">
          <cell r="B53">
            <v>35.378900000000002</v>
          </cell>
          <cell r="C53">
            <v>120.75243829859437</v>
          </cell>
        </row>
        <row r="54">
          <cell r="C54">
            <v>120.7401851970708</v>
          </cell>
        </row>
        <row r="55">
          <cell r="B55">
            <v>35.825029523487053</v>
          </cell>
        </row>
        <row r="56">
          <cell r="B56">
            <v>35.909834929593472</v>
          </cell>
          <cell r="C56">
            <v>121.02600269883416</v>
          </cell>
        </row>
        <row r="57">
          <cell r="B57">
            <v>36.107918048279771</v>
          </cell>
          <cell r="C57">
            <v>121.69359719220137</v>
          </cell>
        </row>
        <row r="58">
          <cell r="B58">
            <v>36.161303407613474</v>
          </cell>
          <cell r="C58">
            <v>121.87352051001851</v>
          </cell>
        </row>
        <row r="59">
          <cell r="B59">
            <v>36.175412176836232</v>
          </cell>
          <cell r="C59">
            <v>121.9210709358386</v>
          </cell>
        </row>
        <row r="60">
          <cell r="B60">
            <v>36.199807052630746</v>
          </cell>
          <cell r="C60">
            <v>122.00328836483911</v>
          </cell>
        </row>
        <row r="61">
          <cell r="B61">
            <v>36.246760974130865</v>
          </cell>
          <cell r="C61">
            <v>122.16153597141643</v>
          </cell>
        </row>
        <row r="62">
          <cell r="B62">
            <v>36.273865435723081</v>
          </cell>
          <cell r="C62">
            <v>122.25288544846752</v>
          </cell>
        </row>
        <row r="63">
          <cell r="B63">
            <v>36.311749932675752</v>
          </cell>
          <cell r="C63">
            <v>122.38056660432433</v>
          </cell>
        </row>
        <row r="64">
          <cell r="B64">
            <v>36.320283916012443</v>
          </cell>
          <cell r="C64">
            <v>122.40932847116008</v>
          </cell>
        </row>
        <row r="65">
          <cell r="B65">
            <v>36.352262472680124</v>
          </cell>
          <cell r="C65">
            <v>122.51710498679026</v>
          </cell>
        </row>
        <row r="66">
          <cell r="B66">
            <v>37.190854615599179</v>
          </cell>
          <cell r="C66">
            <v>125.34339074252075</v>
          </cell>
        </row>
        <row r="67">
          <cell r="B67">
            <v>37.717342355927229</v>
          </cell>
          <cell r="C67">
            <v>127.11779897376927</v>
          </cell>
        </row>
        <row r="68">
          <cell r="B68">
            <v>38.352629915910192</v>
          </cell>
          <cell r="C68">
            <v>129.25889246806631</v>
          </cell>
        </row>
        <row r="69">
          <cell r="B69">
            <v>38.569803680534086</v>
          </cell>
          <cell r="C69">
            <v>129.99082767954866</v>
          </cell>
        </row>
        <row r="70">
          <cell r="B70">
            <v>38.577939935477701</v>
          </cell>
          <cell r="C70">
            <v>130.01824909250402</v>
          </cell>
        </row>
        <row r="71">
          <cell r="B71">
            <v>38.691751641861003</v>
          </cell>
          <cell r="C71">
            <v>130.40182578983251</v>
          </cell>
        </row>
        <row r="72">
          <cell r="B72">
            <v>38.857234733217645</v>
          </cell>
          <cell r="C72">
            <v>130.95954924081488</v>
          </cell>
        </row>
        <row r="73">
          <cell r="B73">
            <v>38.836404854600815</v>
          </cell>
          <cell r="C73">
            <v>130.88934683106726</v>
          </cell>
        </row>
        <row r="74">
          <cell r="B74">
            <v>38.67359938649318</v>
          </cell>
          <cell r="C74">
            <v>130.34064770557112</v>
          </cell>
        </row>
        <row r="75">
          <cell r="B75">
            <v>38.659279981972091</v>
          </cell>
          <cell r="C75">
            <v>130.29238738096609</v>
          </cell>
        </row>
        <row r="76">
          <cell r="B76">
            <v>38.610886306155408</v>
          </cell>
          <cell r="C76">
            <v>130.12928740705976</v>
          </cell>
        </row>
        <row r="77">
          <cell r="B77">
            <v>38.451886471134642</v>
          </cell>
          <cell r="C77">
            <v>129.59341430989664</v>
          </cell>
        </row>
        <row r="78">
          <cell r="B78">
            <v>39.04966219517798</v>
          </cell>
          <cell r="C78">
            <v>131.60808261826435</v>
          </cell>
        </row>
        <row r="79">
          <cell r="B79">
            <v>38.943610650681286</v>
          </cell>
          <cell r="C79">
            <v>131.25065979703339</v>
          </cell>
        </row>
        <row r="80">
          <cell r="B80">
            <v>38.983574166733661</v>
          </cell>
          <cell r="C80">
            <v>131.38534781804748</v>
          </cell>
        </row>
        <row r="81">
          <cell r="B81">
            <v>38.869610977746504</v>
          </cell>
          <cell r="C81">
            <v>131.00126058275475</v>
          </cell>
        </row>
        <row r="82">
          <cell r="B82">
            <v>38.883283863028069</v>
          </cell>
          <cell r="C82">
            <v>131.04734196002175</v>
          </cell>
        </row>
        <row r="83">
          <cell r="B83">
            <v>38.934688322347</v>
          </cell>
          <cell r="C83">
            <v>131.22058910093628</v>
          </cell>
        </row>
        <row r="84">
          <cell r="B84">
            <v>38.945795776081482</v>
          </cell>
          <cell r="C84">
            <v>131.25802426955465</v>
          </cell>
        </row>
        <row r="85">
          <cell r="B85">
            <v>38.966435199484941</v>
          </cell>
          <cell r="C85">
            <v>131.32758479294404</v>
          </cell>
        </row>
        <row r="86">
          <cell r="B86">
            <v>38.978377692127168</v>
          </cell>
          <cell r="C86">
            <v>131.36783427194007</v>
          </cell>
        </row>
        <row r="87">
          <cell r="B87">
            <v>39.135560624116536</v>
          </cell>
          <cell r="C87">
            <v>131.89758390705964</v>
          </cell>
        </row>
        <row r="88">
          <cell r="B88">
            <v>39.451254503084272</v>
          </cell>
          <cell r="C88">
            <v>132.96155895241603</v>
          </cell>
        </row>
        <row r="89">
          <cell r="B89">
            <v>39.605324781457647</v>
          </cell>
          <cell r="C89">
            <v>133.48081809027576</v>
          </cell>
        </row>
        <row r="90">
          <cell r="B90">
            <v>40.319684036557874</v>
          </cell>
          <cell r="C90">
            <v>135.88840490612182</v>
          </cell>
        </row>
        <row r="91">
          <cell r="B91">
            <v>40.61679333316826</v>
          </cell>
          <cell r="C91">
            <v>136.88974480656739</v>
          </cell>
        </row>
        <row r="92">
          <cell r="B92">
            <v>40.867476506560507</v>
          </cell>
          <cell r="C92">
            <v>137.73461592555213</v>
          </cell>
        </row>
        <row r="93">
          <cell r="B93">
            <v>40.877457768100797</v>
          </cell>
          <cell r="C93">
            <v>137.76825551728186</v>
          </cell>
        </row>
        <row r="94">
          <cell r="B94">
            <v>40.99131882145717</v>
          </cell>
          <cell r="C94">
            <v>138.15199852745772</v>
          </cell>
        </row>
        <row r="95">
          <cell r="B95">
            <v>41.345420853937938</v>
          </cell>
          <cell r="C95">
            <v>139.34541959504836</v>
          </cell>
        </row>
        <row r="96">
          <cell r="B96">
            <v>41.513343957496744</v>
          </cell>
          <cell r="C96">
            <v>139.91136655705341</v>
          </cell>
        </row>
        <row r="97">
          <cell r="B97">
            <v>41.789872615261444</v>
          </cell>
          <cell r="C97">
            <v>140.8433440542085</v>
          </cell>
        </row>
        <row r="98">
          <cell r="B98">
            <v>41.812166281272205</v>
          </cell>
          <cell r="C98">
            <v>140.91847982935408</v>
          </cell>
        </row>
        <row r="99">
          <cell r="B99">
            <v>42.070019531045574</v>
          </cell>
          <cell r="C99">
            <v>141.78751607427586</v>
          </cell>
        </row>
        <row r="100">
          <cell r="B100">
            <v>42.317060950358652</v>
          </cell>
          <cell r="C100">
            <v>142.62011348217621</v>
          </cell>
        </row>
        <row r="101">
          <cell r="B101">
            <v>42.434226913878256</v>
          </cell>
          <cell r="C101">
            <v>143.0149949469598</v>
          </cell>
        </row>
        <row r="102">
          <cell r="B102">
            <v>43.271900006950148</v>
          </cell>
          <cell r="C102">
            <v>145.8381832523817</v>
          </cell>
        </row>
        <row r="103">
          <cell r="B103">
            <v>43.189902056316569</v>
          </cell>
          <cell r="C103">
            <v>145.56182764634408</v>
          </cell>
        </row>
        <row r="104">
          <cell r="B104">
            <v>43.13449155942839</v>
          </cell>
          <cell r="C104">
            <v>145.37507905897016</v>
          </cell>
        </row>
        <row r="105">
          <cell r="B105">
            <v>43.163042586753519</v>
          </cell>
          <cell r="C105">
            <v>145.47130385969342</v>
          </cell>
        </row>
        <row r="106">
          <cell r="B106">
            <v>43.564728641902718</v>
          </cell>
          <cell r="C106">
            <v>146.82509614779181</v>
          </cell>
        </row>
        <row r="107">
          <cell r="B107">
            <v>43.695396821222189</v>
          </cell>
          <cell r="C107">
            <v>147.26548378683211</v>
          </cell>
        </row>
        <row r="108">
          <cell r="B108">
            <v>43.664358290854565</v>
          </cell>
          <cell r="C108">
            <v>147.1608754179158</v>
          </cell>
        </row>
        <row r="109">
          <cell r="B109">
            <v>43.714566333567049</v>
          </cell>
          <cell r="C109">
            <v>147.33009030639241</v>
          </cell>
        </row>
        <row r="110">
          <cell r="B110">
            <v>43.724690464363114</v>
          </cell>
          <cell r="C110">
            <v>147.3642114067386</v>
          </cell>
        </row>
        <row r="111">
          <cell r="B111">
            <v>43.73102170990164</v>
          </cell>
          <cell r="C111">
            <v>147.38554944243646</v>
          </cell>
        </row>
        <row r="112">
          <cell r="B112">
            <v>44.08899540010281</v>
          </cell>
          <cell r="C112">
            <v>148.59201905950215</v>
          </cell>
        </row>
        <row r="113">
          <cell r="B113">
            <v>44.12471018701585</v>
          </cell>
          <cell r="C113">
            <v>148.71238769683507</v>
          </cell>
        </row>
        <row r="114">
          <cell r="B114">
            <v>45.195961991471449</v>
          </cell>
          <cell r="C114">
            <v>152.32280038827102</v>
          </cell>
        </row>
        <row r="115">
          <cell r="B115">
            <v>45.320453875308885</v>
          </cell>
          <cell r="C115">
            <v>152.74237221584511</v>
          </cell>
        </row>
        <row r="116">
          <cell r="B116">
            <v>45.67359139621702</v>
          </cell>
          <cell r="C116">
            <v>153.93254261463093</v>
          </cell>
        </row>
        <row r="117">
          <cell r="B117">
            <v>45.95631529134819</v>
          </cell>
          <cell r="C117">
            <v>154.88539976260327</v>
          </cell>
        </row>
        <row r="118">
          <cell r="B118">
            <v>46.234789599925556</v>
          </cell>
          <cell r="C118">
            <v>155.82393463717227</v>
          </cell>
        </row>
        <row r="119">
          <cell r="B119">
            <v>46.39862071275293</v>
          </cell>
          <cell r="C119">
            <v>156.37609046696301</v>
          </cell>
        </row>
        <row r="120">
          <cell r="B120">
            <v>46.466451542091477</v>
          </cell>
          <cell r="C120">
            <v>156.60469898467656</v>
          </cell>
        </row>
        <row r="121">
          <cell r="B121">
            <v>46.49277605915654</v>
          </cell>
          <cell r="C121">
            <v>156.69341983453867</v>
          </cell>
        </row>
        <row r="122">
          <cell r="B122">
            <v>46.662855428120004</v>
          </cell>
          <cell r="C122">
            <v>157.26663400295644</v>
          </cell>
        </row>
        <row r="123">
          <cell r="B123">
            <v>46.887047420863723</v>
          </cell>
          <cell r="C123">
            <v>158.02222257004559</v>
          </cell>
        </row>
        <row r="124">
          <cell r="B124">
            <v>46.977632307588436</v>
          </cell>
          <cell r="C124">
            <v>158.32751850823951</v>
          </cell>
        </row>
        <row r="125">
          <cell r="B125">
            <v>47.013573103985607</v>
          </cell>
          <cell r="C125">
            <v>158.44864885958452</v>
          </cell>
        </row>
        <row r="126">
          <cell r="B126">
            <v>48.005318430306644</v>
          </cell>
          <cell r="C126">
            <v>161.79110289133419</v>
          </cell>
        </row>
        <row r="127">
          <cell r="B127">
            <v>48.011744928385518</v>
          </cell>
          <cell r="C127">
            <v>161.81276195424448</v>
          </cell>
        </row>
        <row r="128">
          <cell r="B128">
            <v>48.419933456537493</v>
          </cell>
          <cell r="C128">
            <v>163.18846936160551</v>
          </cell>
        </row>
        <row r="129">
          <cell r="B129">
            <v>48.510274561822129</v>
          </cell>
          <cell r="C129">
            <v>163.49294368941662</v>
          </cell>
        </row>
        <row r="130">
          <cell r="B130">
            <v>48.724881962742089</v>
          </cell>
          <cell r="C130">
            <v>164.21622955062574</v>
          </cell>
        </row>
        <row r="131">
          <cell r="B131">
            <v>49.033889633032196</v>
          </cell>
          <cell r="C131">
            <v>165.25767023705092</v>
          </cell>
        </row>
        <row r="132">
          <cell r="B132">
            <v>49.163478676632515</v>
          </cell>
          <cell r="C132">
            <v>165.69442089244274</v>
          </cell>
        </row>
        <row r="133">
          <cell r="B133">
            <v>49.327081720114855</v>
          </cell>
          <cell r="C133">
            <v>166.24580806592465</v>
          </cell>
        </row>
        <row r="134">
          <cell r="B134">
            <v>49.980380048880299</v>
          </cell>
          <cell r="C134">
            <v>168.44760279584563</v>
          </cell>
        </row>
        <row r="135">
          <cell r="B135">
            <v>49.737116520665431</v>
          </cell>
          <cell r="C135">
            <v>167.62773791816002</v>
          </cell>
        </row>
        <row r="136">
          <cell r="B136">
            <v>49.946749854529237</v>
          </cell>
          <cell r="C136">
            <v>168.33425980776795</v>
          </cell>
        </row>
        <row r="137">
          <cell r="B137">
            <v>50.281186382960811</v>
          </cell>
          <cell r="C137">
            <v>169.46140272758115</v>
          </cell>
        </row>
        <row r="138">
          <cell r="B138">
            <v>51.206645152000505</v>
          </cell>
          <cell r="C138">
            <v>172.58045286242739</v>
          </cell>
        </row>
        <row r="139">
          <cell r="B139">
            <v>51.052854699154885</v>
          </cell>
          <cell r="C139">
            <v>172.06213681342186</v>
          </cell>
        </row>
        <row r="140">
          <cell r="B140">
            <v>50.860613440412692</v>
          </cell>
          <cell r="C140">
            <v>171.41423099193929</v>
          </cell>
        </row>
        <row r="141">
          <cell r="B141">
            <v>50.952794728926776</v>
          </cell>
          <cell r="C141">
            <v>171.72490724245293</v>
          </cell>
        </row>
        <row r="142">
          <cell r="B142">
            <v>50.905494601327092</v>
          </cell>
          <cell r="C142">
            <v>171.56549282626975</v>
          </cell>
        </row>
        <row r="143">
          <cell r="B143">
            <v>51.209330082232029</v>
          </cell>
          <cell r="C143">
            <v>172.58950181445084</v>
          </cell>
        </row>
        <row r="144">
          <cell r="B144">
            <v>51.60650077400372</v>
          </cell>
          <cell r="C144">
            <v>173.92807608828147</v>
          </cell>
        </row>
        <row r="145">
          <cell r="B145">
            <v>51.955977462507946</v>
          </cell>
          <cell r="C145">
            <v>175.10590847679066</v>
          </cell>
        </row>
        <row r="146">
          <cell r="B146">
            <v>52.065275363548864</v>
          </cell>
          <cell r="C146">
            <v>175.47427241085742</v>
          </cell>
        </row>
        <row r="147">
          <cell r="B147">
            <v>52.484771981386281</v>
          </cell>
          <cell r="C147">
            <v>176.88809118507584</v>
          </cell>
        </row>
        <row r="148">
          <cell r="B148">
            <v>52.692631296429226</v>
          </cell>
          <cell r="C148">
            <v>177.58863414420355</v>
          </cell>
        </row>
        <row r="149">
          <cell r="B149">
            <v>52.866625934217303</v>
          </cell>
          <cell r="C149">
            <v>178.17504384349093</v>
          </cell>
        </row>
        <row r="150">
          <cell r="B150">
            <v>54.114895713943525</v>
          </cell>
          <cell r="C150">
            <v>182.38205571158275</v>
          </cell>
        </row>
        <row r="151">
          <cell r="B151">
            <v>54.270018554891472</v>
          </cell>
          <cell r="C151">
            <v>182.90486227429813</v>
          </cell>
        </row>
        <row r="152">
          <cell r="B152">
            <v>54.751147262393637</v>
          </cell>
          <cell r="C152">
            <v>184.52639811167555</v>
          </cell>
        </row>
        <row r="153">
          <cell r="B153">
            <v>54.925205974816215</v>
          </cell>
          <cell r="C153">
            <v>185.11302376007282</v>
          </cell>
        </row>
        <row r="154">
          <cell r="B154">
            <v>55.016719660569677</v>
          </cell>
          <cell r="C154">
            <v>185.42145000599385</v>
          </cell>
        </row>
        <row r="155">
          <cell r="B155">
            <v>55.457305180608209</v>
          </cell>
          <cell r="C155">
            <v>186.90634417055341</v>
          </cell>
        </row>
        <row r="156">
          <cell r="B156">
            <v>56.025056524223821</v>
          </cell>
          <cell r="C156">
            <v>188.81982207373539</v>
          </cell>
        </row>
        <row r="157">
          <cell r="B157">
            <v>56.64670421776124</v>
          </cell>
          <cell r="C157">
            <v>190.91494547330808</v>
          </cell>
        </row>
        <row r="158">
          <cell r="B158">
            <v>56.67328105210256</v>
          </cell>
          <cell r="C158">
            <v>191.0045167016645</v>
          </cell>
        </row>
        <row r="159">
          <cell r="B159">
            <v>57.003062477243859</v>
          </cell>
          <cell r="C159">
            <v>192.11597064533842</v>
          </cell>
        </row>
        <row r="160">
          <cell r="B160">
            <v>57.209445066182184</v>
          </cell>
          <cell r="C160">
            <v>192.81153663206084</v>
          </cell>
        </row>
        <row r="162">
          <cell r="B162">
            <v>68.708321987688876</v>
          </cell>
        </row>
        <row r="163">
          <cell r="B163">
            <v>68.610053622859596</v>
          </cell>
          <cell r="C163">
            <v>192.53577273800954</v>
          </cell>
        </row>
        <row r="164">
          <cell r="B164">
            <v>69.895885833393535</v>
          </cell>
          <cell r="C164">
            <v>196.14411707231699</v>
          </cell>
        </row>
        <row r="165">
          <cell r="B165">
            <v>70.781131722276399</v>
          </cell>
          <cell r="C165">
            <v>198.62832299082717</v>
          </cell>
        </row>
        <row r="166">
          <cell r="B166">
            <v>71.887605818464436</v>
          </cell>
          <cell r="C166">
            <v>201.73334672824015</v>
          </cell>
        </row>
        <row r="167">
          <cell r="B167">
            <v>71.606977713079885</v>
          </cell>
          <cell r="C167">
            <v>200.94583897581629</v>
          </cell>
        </row>
        <row r="168">
          <cell r="B168">
            <v>71.634987996791551</v>
          </cell>
          <cell r="C168">
            <v>201.02444234856222</v>
          </cell>
        </row>
        <row r="169">
          <cell r="B169">
            <v>71.647073942576526</v>
          </cell>
          <cell r="C169">
            <v>201.05835832425538</v>
          </cell>
        </row>
        <row r="170">
          <cell r="B170">
            <v>71.800803698448561</v>
          </cell>
          <cell r="C170">
            <v>201.48975978478109</v>
          </cell>
        </row>
        <row r="171">
          <cell r="B171">
            <v>72.076321247008735</v>
          </cell>
          <cell r="C171">
            <v>202.26292612577404</v>
          </cell>
        </row>
        <row r="172">
          <cell r="B172">
            <v>72.889117552711284</v>
          </cell>
          <cell r="C172">
            <v>204.5438216583334</v>
          </cell>
        </row>
        <row r="173">
          <cell r="B173">
            <v>72.88304928813659</v>
          </cell>
          <cell r="C173">
            <v>204.52679269614237</v>
          </cell>
        </row>
        <row r="174">
          <cell r="B174">
            <v>72.800250988919245</v>
          </cell>
          <cell r="C174">
            <v>204.29444140534125</v>
          </cell>
        </row>
        <row r="175">
          <cell r="B175">
            <v>72.508611868471093</v>
          </cell>
          <cell r="C175">
            <v>203.47603418291328</v>
          </cell>
        </row>
        <row r="176">
          <cell r="B176">
            <v>72.944098917393106</v>
          </cell>
          <cell r="C176">
            <v>204.6981121591599</v>
          </cell>
        </row>
        <row r="177">
          <cell r="B177">
            <v>72.791467890613518</v>
          </cell>
          <cell r="C177">
            <v>204.26979398808925</v>
          </cell>
        </row>
        <row r="178">
          <cell r="B178">
            <v>72.443642344276071</v>
          </cell>
          <cell r="C178">
            <v>203.29371458272655</v>
          </cell>
        </row>
        <row r="179">
          <cell r="B179">
            <v>72.536053686017539</v>
          </cell>
          <cell r="C179">
            <v>203.55304230734478</v>
          </cell>
        </row>
        <row r="180">
          <cell r="B180">
            <v>72.705751105864906</v>
          </cell>
          <cell r="C180">
            <v>204.02925274789564</v>
          </cell>
        </row>
        <row r="181">
          <cell r="B181">
            <v>73.039882990088344</v>
          </cell>
          <cell r="C181">
            <v>204.9669045515073</v>
          </cell>
        </row>
        <row r="182">
          <cell r="B182">
            <v>73.245801193453616</v>
          </cell>
          <cell r="C182">
            <v>205.54475893745033</v>
          </cell>
        </row>
        <row r="183">
          <cell r="B183">
            <v>73.519314907133406</v>
          </cell>
          <cell r="C183">
            <v>206.31230205157252</v>
          </cell>
        </row>
        <row r="184">
          <cell r="B184">
            <v>73.832492755218183</v>
          </cell>
          <cell r="C184">
            <v>207.19115195477883</v>
          </cell>
        </row>
        <row r="185">
          <cell r="B185">
            <v>73.928469845260679</v>
          </cell>
          <cell r="C185">
            <v>207.46048599870849</v>
          </cell>
        </row>
        <row r="186">
          <cell r="B186">
            <v>73.965585638490325</v>
          </cell>
          <cell r="C186">
            <v>207.56464154957771</v>
          </cell>
        </row>
        <row r="187">
          <cell r="B187">
            <v>74.248137077387483</v>
          </cell>
          <cell r="C187">
            <v>208.3575466233055</v>
          </cell>
        </row>
        <row r="188">
          <cell r="B188">
            <v>74.865683024158173</v>
          </cell>
          <cell r="C188">
            <v>210.09052422329827</v>
          </cell>
        </row>
        <row r="189">
          <cell r="B189">
            <v>75.669308142047853</v>
          </cell>
          <cell r="C189">
            <v>212.34568326915877</v>
          </cell>
        </row>
        <row r="190">
          <cell r="B190">
            <v>76.336456859283984</v>
          </cell>
          <cell r="C190">
            <v>214.21785778326574</v>
          </cell>
        </row>
        <row r="191">
          <cell r="B191">
            <v>76.536673565067275</v>
          </cell>
          <cell r="C191">
            <v>214.77971244052841</v>
          </cell>
        </row>
        <row r="192">
          <cell r="B192">
            <v>77.217361415477882</v>
          </cell>
          <cell r="C192">
            <v>216.68988091223054</v>
          </cell>
        </row>
        <row r="193">
          <cell r="B193">
            <v>77.941606082032109</v>
          </cell>
          <cell r="C193">
            <v>218.72227994361594</v>
          </cell>
        </row>
        <row r="194">
          <cell r="B194">
            <v>78.076739269228426</v>
          </cell>
          <cell r="C194">
            <v>219.10149510590705</v>
          </cell>
        </row>
        <row r="195">
          <cell r="B195">
            <v>77.79545527538744</v>
          </cell>
          <cell r="C195">
            <v>218.3121467778806</v>
          </cell>
        </row>
        <row r="196">
          <cell r="B196">
            <v>77.921728680279358</v>
          </cell>
          <cell r="C196">
            <v>218.6664993297787</v>
          </cell>
        </row>
        <row r="197">
          <cell r="B197">
            <v>78.327750917203304</v>
          </cell>
          <cell r="C197">
            <v>219.80589218850864</v>
          </cell>
        </row>
        <row r="198">
          <cell r="B198">
            <v>78.889127949415993</v>
          </cell>
          <cell r="C198">
            <v>221.38124674643646</v>
          </cell>
        </row>
        <row r="199">
          <cell r="B199">
            <v>79.167017654701283</v>
          </cell>
          <cell r="C199">
            <v>222.16106991108728</v>
          </cell>
        </row>
        <row r="200">
          <cell r="B200">
            <v>80.342747359983406</v>
          </cell>
          <cell r="C200">
            <v>225.46044100008032</v>
          </cell>
        </row>
        <row r="201">
          <cell r="B201">
            <v>82.497974810000102</v>
          </cell>
          <cell r="C201">
            <v>231.50851064299454</v>
          </cell>
        </row>
        <row r="202">
          <cell r="B202">
            <v>83.006591043717023</v>
          </cell>
          <cell r="C202">
            <v>232.93580612543326</v>
          </cell>
        </row>
        <row r="203">
          <cell r="B203">
            <v>83.202992541161947</v>
          </cell>
          <cell r="C203">
            <v>233.48695442048222</v>
          </cell>
        </row>
        <row r="204">
          <cell r="B204">
            <v>83.246891301816945</v>
          </cell>
          <cell r="C204">
            <v>233.61014455601853</v>
          </cell>
        </row>
        <row r="205">
          <cell r="B205">
            <v>83.669748921047741</v>
          </cell>
          <cell r="C205">
            <v>234.79678141428838</v>
          </cell>
        </row>
        <row r="206">
          <cell r="B206">
            <v>84.342295974263507</v>
          </cell>
          <cell r="C206">
            <v>236.68410491508828</v>
          </cell>
        </row>
        <row r="207">
          <cell r="B207">
            <v>85.176628948343023</v>
          </cell>
          <cell r="C207">
            <v>239.0254373496644</v>
          </cell>
        </row>
        <row r="208">
          <cell r="B208">
            <v>85.905247352268503</v>
          </cell>
          <cell r="C208">
            <v>241.07011010567268</v>
          </cell>
        </row>
        <row r="209">
          <cell r="B209">
            <v>86.217039388659245</v>
          </cell>
          <cell r="C209">
            <v>241.9450710988535</v>
          </cell>
        </row>
        <row r="210">
          <cell r="B210">
            <v>85.737469210439855</v>
          </cell>
          <cell r="C210">
            <v>240.59928560576628</v>
          </cell>
        </row>
        <row r="211">
          <cell r="B211">
            <v>86.07785495611752</v>
          </cell>
          <cell r="C211">
            <v>241.5544871995925</v>
          </cell>
        </row>
        <row r="212">
          <cell r="B212">
            <v>86.037540687359552</v>
          </cell>
          <cell r="C212">
            <v>241.44135598225884</v>
          </cell>
        </row>
        <row r="213">
          <cell r="B213">
            <v>86.666365411195301</v>
          </cell>
          <cell r="C213">
            <v>243.20598445472714</v>
          </cell>
        </row>
        <row r="214">
          <cell r="B214">
            <v>87.600193734125696</v>
          </cell>
          <cell r="C214">
            <v>245.82652398597952</v>
          </cell>
        </row>
        <row r="215">
          <cell r="B215">
            <v>89.017189345908747</v>
          </cell>
          <cell r="C215">
            <v>249.80294333963118</v>
          </cell>
        </row>
        <row r="216">
          <cell r="B216">
            <v>90.980614025240641</v>
          </cell>
          <cell r="C216">
            <v>255.31276978468867</v>
          </cell>
        </row>
        <row r="217">
          <cell r="B217">
            <v>92.947696352428636</v>
          </cell>
          <cell r="C217">
            <v>260.83286044058974</v>
          </cell>
        </row>
        <row r="218">
          <cell r="B218">
            <v>95.03126759122776</v>
          </cell>
          <cell r="C218">
            <v>266.6798460838603</v>
          </cell>
        </row>
        <row r="219">
          <cell r="B219">
            <v>96.084292372259554</v>
          </cell>
          <cell r="C219">
            <v>269.63487860785006</v>
          </cell>
        </row>
        <row r="220">
          <cell r="B220">
            <v>96.670087269369418</v>
          </cell>
          <cell r="C220">
            <v>271.27875537554655</v>
          </cell>
        </row>
        <row r="221">
          <cell r="B221">
            <v>99.232972689716036</v>
          </cell>
          <cell r="C221">
            <v>278.4708081256847</v>
          </cell>
        </row>
        <row r="222">
          <cell r="B222">
            <v>101.6983154851965</v>
          </cell>
          <cell r="C222">
            <v>285.3891335769531</v>
          </cell>
        </row>
        <row r="223">
          <cell r="B223">
            <v>102.80510769413696</v>
          </cell>
          <cell r="C223">
            <v>288.49505001275895</v>
          </cell>
        </row>
        <row r="224">
          <cell r="B224">
            <v>104.24234202413443</v>
          </cell>
          <cell r="C224">
            <v>292.52826391830035</v>
          </cell>
        </row>
        <row r="225">
          <cell r="B225">
            <v>109.82813636259999</v>
          </cell>
          <cell r="C225">
            <v>308.20330237875328</v>
          </cell>
        </row>
        <row r="226">
          <cell r="B226">
            <v>111.45095804778862</v>
          </cell>
          <cell r="C226">
            <v>312.75731758024699</v>
          </cell>
        </row>
        <row r="227">
          <cell r="B227">
            <v>114.12781802306719</v>
          </cell>
          <cell r="C227">
            <v>320.26920944794239</v>
          </cell>
        </row>
        <row r="228">
          <cell r="B228">
            <v>117.17716232595268</v>
          </cell>
          <cell r="C228">
            <v>328.82637899815961</v>
          </cell>
        </row>
        <row r="229">
          <cell r="B229">
            <v>118.90503322311888</v>
          </cell>
          <cell r="C229">
            <v>333.67518672838077</v>
          </cell>
        </row>
        <row r="230">
          <cell r="B230">
            <v>121.46946228727352</v>
          </cell>
          <cell r="C230">
            <v>340.87157130217622</v>
          </cell>
        </row>
        <row r="231">
          <cell r="B231">
            <v>121.10688052654588</v>
          </cell>
          <cell r="C231">
            <v>339.8540825261706</v>
          </cell>
        </row>
        <row r="232">
          <cell r="B232">
            <v>121.97543591429286</v>
          </cell>
          <cell r="C232">
            <v>342.29145101541354</v>
          </cell>
        </row>
        <row r="233">
          <cell r="B233">
            <v>122.48703094652474</v>
          </cell>
          <cell r="C233">
            <v>343.7271056995088</v>
          </cell>
        </row>
        <row r="234">
          <cell r="B234">
            <v>125.30285403495377</v>
          </cell>
          <cell r="C234">
            <v>351.62896039276302</v>
          </cell>
        </row>
        <row r="235">
          <cell r="B235">
            <v>127.09398171302755</v>
          </cell>
          <cell r="C235">
            <v>356.65528136703307</v>
          </cell>
        </row>
        <row r="236">
          <cell r="B236">
            <v>130.82525356586333</v>
          </cell>
          <cell r="C236">
            <v>367.12609827427951</v>
          </cell>
        </row>
        <row r="237">
          <cell r="B237">
            <v>134.0584277439319</v>
          </cell>
          <cell r="C237">
            <v>376.19913722266477</v>
          </cell>
        </row>
        <row r="238">
          <cell r="B238">
            <v>134.8901974723922</v>
          </cell>
          <cell r="C238">
            <v>378.53327659368892</v>
          </cell>
        </row>
        <row r="239">
          <cell r="B239">
            <v>135.00780153585265</v>
          </cell>
          <cell r="C239">
            <v>378.86330095658985</v>
          </cell>
        </row>
        <row r="240">
          <cell r="B240">
            <v>134.43618072090362</v>
          </cell>
          <cell r="C240">
            <v>377.25919996106649</v>
          </cell>
        </row>
        <row r="241">
          <cell r="B241">
            <v>135.38834919074921</v>
          </cell>
          <cell r="C241">
            <v>379.93120621143635</v>
          </cell>
        </row>
        <row r="242">
          <cell r="B242">
            <v>138.2266816697225</v>
          </cell>
          <cell r="C242">
            <v>387.89622749141432</v>
          </cell>
        </row>
        <row r="243">
          <cell r="B243">
            <v>137.82622834311275</v>
          </cell>
          <cell r="C243">
            <v>386.77246229064457</v>
          </cell>
        </row>
        <row r="244">
          <cell r="B244">
            <v>138.14477041636778</v>
          </cell>
          <cell r="C244">
            <v>387.66636545767682</v>
          </cell>
        </row>
        <row r="245">
          <cell r="B245">
            <v>137.74777055446421</v>
          </cell>
          <cell r="C245">
            <v>386.55229148232843</v>
          </cell>
        </row>
        <row r="246">
          <cell r="B246">
            <v>137.46688853037736</v>
          </cell>
          <cell r="C246">
            <v>385.7640711749512</v>
          </cell>
        </row>
        <row r="247">
          <cell r="B247">
            <v>137.12662406346132</v>
          </cell>
          <cell r="C247">
            <v>384.8092099175459</v>
          </cell>
        </row>
        <row r="248">
          <cell r="B248">
            <v>137.6399826090454</v>
          </cell>
          <cell r="C248">
            <v>386.24981343039263</v>
          </cell>
        </row>
        <row r="249">
          <cell r="B249">
            <v>141.55198458866593</v>
          </cell>
          <cell r="C249">
            <v>397.22780112063845</v>
          </cell>
        </row>
        <row r="250">
          <cell r="B250">
            <v>141.23264122678455</v>
          </cell>
          <cell r="C250">
            <v>396.33164935129923</v>
          </cell>
        </row>
        <row r="251">
          <cell r="B251">
            <v>141.30276106886268</v>
          </cell>
          <cell r="C251">
            <v>396.52842194169824</v>
          </cell>
        </row>
        <row r="252">
          <cell r="B252">
            <v>141.45153146812021</v>
          </cell>
          <cell r="C252">
            <v>396.94590629375887</v>
          </cell>
        </row>
        <row r="253">
          <cell r="B253">
            <v>141.92024657861967</v>
          </cell>
          <cell r="C253">
            <v>398.26122994136978</v>
          </cell>
        </row>
        <row r="254">
          <cell r="B254">
            <v>143.03654427013541</v>
          </cell>
          <cell r="C254">
            <v>401.39382097275222</v>
          </cell>
        </row>
        <row r="255">
          <cell r="B255">
            <v>143.07921240314076</v>
          </cell>
          <cell r="C255">
            <v>401.51355768079549</v>
          </cell>
        </row>
        <row r="256">
          <cell r="B256">
            <v>145.94051018890528</v>
          </cell>
          <cell r="C256">
            <v>409.54302495455636</v>
          </cell>
        </row>
        <row r="257">
          <cell r="B257">
            <v>147.02337740363899</v>
          </cell>
          <cell r="C257">
            <v>412.58180229041812</v>
          </cell>
        </row>
        <row r="258">
          <cell r="B258">
            <v>148.94066655879419</v>
          </cell>
          <cell r="C258">
            <v>417.96216172110979</v>
          </cell>
        </row>
        <row r="259">
          <cell r="B259">
            <v>147.29303977691376</v>
          </cell>
          <cell r="C259">
            <v>413.33853764734152</v>
          </cell>
        </row>
        <row r="260">
          <cell r="B260">
            <v>148.17595343732748</v>
          </cell>
          <cell r="C260">
            <v>415.81619879016944</v>
          </cell>
        </row>
        <row r="261">
          <cell r="B261">
            <v>148.55730758952956</v>
          </cell>
          <cell r="C261">
            <v>416.88636726408845</v>
          </cell>
        </row>
        <row r="262">
          <cell r="B262">
            <v>149.82840147830859</v>
          </cell>
          <cell r="C262">
            <v>420.45335243865026</v>
          </cell>
        </row>
        <row r="263">
          <cell r="B263">
            <v>150.22557664318344</v>
          </cell>
          <cell r="C263">
            <v>421.56791835492066</v>
          </cell>
        </row>
        <row r="264">
          <cell r="B264">
            <v>150.26732096872715</v>
          </cell>
          <cell r="C264">
            <v>421.68506264430084</v>
          </cell>
        </row>
        <row r="265">
          <cell r="B265">
            <v>151.44569984207322</v>
          </cell>
          <cell r="C265">
            <v>424.99186791521589</v>
          </cell>
        </row>
        <row r="266">
          <cell r="B266">
            <v>151.61404594067113</v>
          </cell>
          <cell r="C266">
            <v>425.46428623395298</v>
          </cell>
        </row>
        <row r="267">
          <cell r="B267">
            <v>153.04088389354229</v>
          </cell>
          <cell r="C267">
            <v>429.46832548653902</v>
          </cell>
        </row>
        <row r="268">
          <cell r="C268">
            <v>432.68004491054597</v>
          </cell>
        </row>
      </sheetData>
      <sheetData sheetId="3">
        <row r="7">
          <cell r="B7">
            <v>55.871000000000002</v>
          </cell>
          <cell r="C7">
            <v>100</v>
          </cell>
        </row>
        <row r="8">
          <cell r="B8">
            <v>56.414000000000001</v>
          </cell>
          <cell r="C8">
            <v>100.97188165595747</v>
          </cell>
        </row>
        <row r="9">
          <cell r="B9">
            <v>56.591999999999999</v>
          </cell>
          <cell r="C9">
            <v>101.29047269603193</v>
          </cell>
        </row>
        <row r="10">
          <cell r="B10">
            <v>56.360999999999997</v>
          </cell>
          <cell r="C10">
            <v>100.87702027885663</v>
          </cell>
        </row>
        <row r="11">
          <cell r="B11">
            <v>57.250999999999998</v>
          </cell>
          <cell r="C11">
            <v>102.46997547922892</v>
          </cell>
        </row>
        <row r="12">
          <cell r="B12">
            <v>57.878999999999998</v>
          </cell>
          <cell r="C12">
            <v>103.59399330600847</v>
          </cell>
        </row>
        <row r="13">
          <cell r="B13">
            <v>57.975000000000001</v>
          </cell>
          <cell r="C13">
            <v>103.76581768717223</v>
          </cell>
        </row>
        <row r="14">
          <cell r="B14">
            <v>58.994</v>
          </cell>
          <cell r="C14">
            <v>105.5896618997333</v>
          </cell>
        </row>
        <row r="15">
          <cell r="B15">
            <v>60.610999999999997</v>
          </cell>
          <cell r="C15">
            <v>108.48382881996025</v>
          </cell>
        </row>
        <row r="16">
          <cell r="B16">
            <v>60.945999999999998</v>
          </cell>
          <cell r="C16">
            <v>109.08342431672959</v>
          </cell>
        </row>
        <row r="17">
          <cell r="B17">
            <v>61.533000000000001</v>
          </cell>
          <cell r="C17">
            <v>110.1340588140538</v>
          </cell>
        </row>
        <row r="18">
          <cell r="B18">
            <v>62.442</v>
          </cell>
          <cell r="C18">
            <v>111.76102092319807</v>
          </cell>
        </row>
        <row r="19">
          <cell r="B19">
            <v>63.648000000000003</v>
          </cell>
          <cell r="C19">
            <v>113.91956471156772</v>
          </cell>
        </row>
        <row r="20">
          <cell r="B20">
            <v>63.913600000000002</v>
          </cell>
          <cell r="C20">
            <v>114.39494549945411</v>
          </cell>
        </row>
        <row r="21">
          <cell r="B21">
            <v>64.704999999999998</v>
          </cell>
          <cell r="C21">
            <v>115.81142274167277</v>
          </cell>
        </row>
        <row r="22">
          <cell r="B22">
            <v>65.034000000000006</v>
          </cell>
          <cell r="C22">
            <v>116.4002792146194</v>
          </cell>
        </row>
        <row r="23">
          <cell r="B23">
            <v>65.456999999999994</v>
          </cell>
          <cell r="C23">
            <v>117.15738039412216</v>
          </cell>
        </row>
        <row r="24">
          <cell r="B24">
            <v>65.932000000000002</v>
          </cell>
          <cell r="C24">
            <v>118.00755311342198</v>
          </cell>
        </row>
        <row r="25">
          <cell r="B25">
            <v>65.772999999999996</v>
          </cell>
          <cell r="C25">
            <v>117.72296898211951</v>
          </cell>
        </row>
        <row r="26">
          <cell r="B26">
            <v>66.569999999999993</v>
          </cell>
          <cell r="C26">
            <v>119.14946931323941</v>
          </cell>
        </row>
        <row r="27">
          <cell r="B27">
            <v>66.655000000000001</v>
          </cell>
          <cell r="C27">
            <v>119.3016054840615</v>
          </cell>
        </row>
        <row r="28">
          <cell r="B28">
            <v>67.113</v>
          </cell>
          <cell r="C28">
            <v>120.1213509691969</v>
          </cell>
        </row>
        <row r="29">
          <cell r="B29">
            <v>65.789000000000001</v>
          </cell>
          <cell r="C29">
            <v>117.75160637898016</v>
          </cell>
        </row>
        <row r="30">
          <cell r="C30">
            <v>121.08070376402785</v>
          </cell>
        </row>
        <row r="31">
          <cell r="B31">
            <v>66.793999999999997</v>
          </cell>
        </row>
        <row r="32">
          <cell r="C32">
            <v>119.00510706657282</v>
          </cell>
        </row>
        <row r="33">
          <cell r="B33">
            <v>65.891000000000005</v>
          </cell>
        </row>
        <row r="34">
          <cell r="C34">
            <v>120.48610125082541</v>
          </cell>
        </row>
        <row r="35">
          <cell r="B35">
            <v>66.575999999999993</v>
          </cell>
        </row>
        <row r="36">
          <cell r="B36">
            <v>66.555000000000007</v>
          </cell>
          <cell r="C36">
            <v>120.44809644239197</v>
          </cell>
        </row>
        <row r="37">
          <cell r="B37">
            <v>66.358000000000004</v>
          </cell>
          <cell r="C37">
            <v>120.09157514423026</v>
          </cell>
        </row>
        <row r="38">
          <cell r="B38">
            <v>66.456999999999994</v>
          </cell>
          <cell r="C38">
            <v>120.27074066970236</v>
          </cell>
        </row>
        <row r="39">
          <cell r="B39">
            <v>66.132000000000005</v>
          </cell>
          <cell r="C39">
            <v>119.68257101537473</v>
          </cell>
        </row>
        <row r="40">
          <cell r="B40">
            <v>65.17</v>
          </cell>
          <cell r="C40">
            <v>117.94158883856487</v>
          </cell>
        </row>
        <row r="41">
          <cell r="B41">
            <v>65.361000000000004</v>
          </cell>
          <cell r="C41">
            <v>118.28725162003126</v>
          </cell>
        </row>
        <row r="42">
          <cell r="B42">
            <v>64.991</v>
          </cell>
          <cell r="C42">
            <v>117.617643090489</v>
          </cell>
        </row>
        <row r="43">
          <cell r="B43">
            <v>65.144999999999996</v>
          </cell>
          <cell r="C43">
            <v>117.89634501900117</v>
          </cell>
        </row>
        <row r="44">
          <cell r="B44">
            <v>65.016999999999996</v>
          </cell>
          <cell r="C44">
            <v>117.66469666283521</v>
          </cell>
        </row>
        <row r="45">
          <cell r="B45">
            <v>65.691000000000003</v>
          </cell>
          <cell r="C45">
            <v>118.88447003827167</v>
          </cell>
        </row>
        <row r="46">
          <cell r="B46">
            <v>65.447000000000003</v>
          </cell>
          <cell r="C46">
            <v>118.44289035933028</v>
          </cell>
        </row>
        <row r="47">
          <cell r="B47">
            <v>65.433000000000007</v>
          </cell>
          <cell r="C47">
            <v>118.41755382037464</v>
          </cell>
        </row>
        <row r="48">
          <cell r="B48">
            <v>65.412999999999997</v>
          </cell>
          <cell r="C48">
            <v>118.38135876472367</v>
          </cell>
        </row>
        <row r="49">
          <cell r="B49">
            <v>65.608000000000004</v>
          </cell>
          <cell r="C49">
            <v>118.7342605573203</v>
          </cell>
        </row>
        <row r="50">
          <cell r="B50">
            <v>65.515000000000001</v>
          </cell>
          <cell r="C50">
            <v>118.56595354854345</v>
          </cell>
        </row>
        <row r="51">
          <cell r="B51">
            <v>66.087999999999994</v>
          </cell>
          <cell r="C51">
            <v>119.60294189294265</v>
          </cell>
        </row>
        <row r="52">
          <cell r="B52">
            <v>66.397999999999996</v>
          </cell>
          <cell r="C52">
            <v>120.16396525553213</v>
          </cell>
        </row>
        <row r="53">
          <cell r="B53">
            <v>66.960369999999998</v>
          </cell>
          <cell r="C53">
            <v>121.18171592785288</v>
          </cell>
        </row>
        <row r="54">
          <cell r="C54">
            <v>121.03583175605182</v>
          </cell>
        </row>
        <row r="55">
          <cell r="B55">
            <v>67.851217177152904</v>
          </cell>
        </row>
        <row r="56">
          <cell r="B56">
            <v>67.716921081174561</v>
          </cell>
          <cell r="C56">
            <v>120.79626877760309</v>
          </cell>
        </row>
        <row r="57">
          <cell r="B57">
            <v>68.156134624617536</v>
          </cell>
          <cell r="C57">
            <v>121.57975621910833</v>
          </cell>
        </row>
        <row r="58">
          <cell r="B58">
            <v>68.24193917357627</v>
          </cell>
          <cell r="C58">
            <v>121.73281795305714</v>
          </cell>
        </row>
        <row r="59">
          <cell r="B59">
            <v>68.30338092928136</v>
          </cell>
          <cell r="C59">
            <v>121.84242032005523</v>
          </cell>
        </row>
        <row r="60">
          <cell r="B60">
            <v>68.401087265770173</v>
          </cell>
          <cell r="C60">
            <v>122.01671295910819</v>
          </cell>
        </row>
        <row r="61">
          <cell r="B61">
            <v>68.585355213075673</v>
          </cell>
          <cell r="C61">
            <v>122.34541781063457</v>
          </cell>
        </row>
        <row r="62">
          <cell r="B62">
            <v>68.831999337480184</v>
          </cell>
          <cell r="C62">
            <v>122.78539188902292</v>
          </cell>
        </row>
        <row r="63">
          <cell r="B63">
            <v>68.965933416396467</v>
          </cell>
          <cell r="C63">
            <v>123.02430908633401</v>
          </cell>
        </row>
        <row r="64">
          <cell r="B64">
            <v>69.02212828283821</v>
          </cell>
          <cell r="C64">
            <v>123.12455183337919</v>
          </cell>
        </row>
        <row r="65">
          <cell r="B65">
            <v>69.095334180439281</v>
          </cell>
          <cell r="C65">
            <v>123.25513956745711</v>
          </cell>
        </row>
        <row r="66">
          <cell r="B66">
            <v>71.344724523271779</v>
          </cell>
          <cell r="C66">
            <v>127.26769589902486</v>
          </cell>
        </row>
        <row r="67">
          <cell r="B67">
            <v>72.286374502896876</v>
          </cell>
          <cell r="C67">
            <v>128.94745041557863</v>
          </cell>
        </row>
        <row r="68">
          <cell r="B68">
            <v>73.347929617863656</v>
          </cell>
          <cell r="C68">
            <v>130.84109671464842</v>
          </cell>
        </row>
        <row r="69">
          <cell r="B69">
            <v>73.699738622689722</v>
          </cell>
          <cell r="C69">
            <v>131.46866829390561</v>
          </cell>
        </row>
        <row r="70">
          <cell r="B70">
            <v>73.745449382777508</v>
          </cell>
          <cell r="C70">
            <v>131.55020905467018</v>
          </cell>
        </row>
        <row r="71">
          <cell r="B71">
            <v>74.005407993259468</v>
          </cell>
          <cell r="C71">
            <v>132.01393406876511</v>
          </cell>
        </row>
        <row r="72">
          <cell r="B72">
            <v>74.255455507056539</v>
          </cell>
          <cell r="C72">
            <v>132.45997925513137</v>
          </cell>
        </row>
        <row r="73">
          <cell r="B73">
            <v>74.238612270804879</v>
          </cell>
          <cell r="C73">
            <v>132.42993358765483</v>
          </cell>
        </row>
        <row r="74">
          <cell r="B74">
            <v>74.004302542731295</v>
          </cell>
          <cell r="C74">
            <v>132.01196211999675</v>
          </cell>
        </row>
        <row r="75">
          <cell r="B75">
            <v>74.02260012717511</v>
          </cell>
          <cell r="C75">
            <v>132.04460211444962</v>
          </cell>
        </row>
        <row r="76">
          <cell r="B76">
            <v>73.981136422406394</v>
          </cell>
          <cell r="C76">
            <v>131.97063742813802</v>
          </cell>
        </row>
        <row r="77">
          <cell r="B77">
            <v>73.817223864920066</v>
          </cell>
          <cell r="C77">
            <v>131.67824337013874</v>
          </cell>
        </row>
        <row r="78">
          <cell r="B78">
            <v>74.81187359870637</v>
          </cell>
          <cell r="C78">
            <v>133.45254105916086</v>
          </cell>
        </row>
        <row r="79">
          <cell r="B79">
            <v>74.209332741429762</v>
          </cell>
          <cell r="C79">
            <v>132.37770354169868</v>
          </cell>
        </row>
        <row r="80">
          <cell r="B80">
            <v>74.101493238571265</v>
          </cell>
          <cell r="C80">
            <v>132.18533493774927</v>
          </cell>
        </row>
        <row r="81">
          <cell r="B81">
            <v>74.008767857484685</v>
          </cell>
          <cell r="C81">
            <v>132.0199275347338</v>
          </cell>
        </row>
        <row r="82">
          <cell r="B82">
            <v>73.993806039377432</v>
          </cell>
          <cell r="C82">
            <v>131.99323801943052</v>
          </cell>
        </row>
        <row r="83">
          <cell r="B83">
            <v>74.047356426571568</v>
          </cell>
          <cell r="C83">
            <v>132.08876343407385</v>
          </cell>
        </row>
        <row r="84">
          <cell r="B84">
            <v>74.139893184317884</v>
          </cell>
          <cell r="C84">
            <v>132.2538343629061</v>
          </cell>
        </row>
        <row r="85">
          <cell r="B85">
            <v>74.203705785503701</v>
          </cell>
          <cell r="C85">
            <v>132.36766594297751</v>
          </cell>
        </row>
        <row r="86">
          <cell r="B86">
            <v>74.284090831768154</v>
          </cell>
          <cell r="C86">
            <v>132.51106014193439</v>
          </cell>
        </row>
        <row r="87">
          <cell r="B87">
            <v>74.88344355909328</v>
          </cell>
          <cell r="C87">
            <v>133.58021054018965</v>
          </cell>
        </row>
        <row r="88">
          <cell r="B88">
            <v>75.577464935750072</v>
          </cell>
          <cell r="C88">
            <v>134.8182348244234</v>
          </cell>
        </row>
        <row r="89">
          <cell r="B89">
            <v>75.795396685810772</v>
          </cell>
          <cell r="C89">
            <v>135.20699057166047</v>
          </cell>
        </row>
        <row r="90">
          <cell r="B90">
            <v>76.975299170486537</v>
          </cell>
          <cell r="C90">
            <v>137.31174984592522</v>
          </cell>
        </row>
        <row r="91">
          <cell r="B91">
            <v>77.431850294864446</v>
          </cell>
          <cell r="C91">
            <v>138.12616478757562</v>
          </cell>
        </row>
        <row r="92">
          <cell r="B92">
            <v>77.762417087198656</v>
          </cell>
          <cell r="C92">
            <v>138.71584362202657</v>
          </cell>
        </row>
        <row r="93">
          <cell r="B93">
            <v>77.743688699756291</v>
          </cell>
          <cell r="C93">
            <v>138.68243514321301</v>
          </cell>
        </row>
        <row r="94">
          <cell r="B94">
            <v>77.778680328973479</v>
          </cell>
          <cell r="C94">
            <v>138.74485467115963</v>
          </cell>
        </row>
        <row r="95">
          <cell r="B95">
            <v>78.44999785100822</v>
          </cell>
          <cell r="C95">
            <v>139.94237887237981</v>
          </cell>
        </row>
        <row r="96">
          <cell r="B96">
            <v>78.671251633831716</v>
          </cell>
          <cell r="C96">
            <v>140.33706060024471</v>
          </cell>
        </row>
        <row r="97">
          <cell r="B97">
            <v>79.030871098929708</v>
          </cell>
          <cell r="C97">
            <v>140.97856480436468</v>
          </cell>
        </row>
        <row r="98">
          <cell r="B98">
            <v>79.106865820824112</v>
          </cell>
          <cell r="C98">
            <v>141.11412735955869</v>
          </cell>
        </row>
        <row r="99">
          <cell r="B99">
            <v>79.60285286580492</v>
          </cell>
          <cell r="C99">
            <v>141.99888974153248</v>
          </cell>
        </row>
        <row r="100">
          <cell r="B100">
            <v>80.117876349947778</v>
          </cell>
          <cell r="C100">
            <v>142.91761011782845</v>
          </cell>
        </row>
        <row r="101">
          <cell r="B101">
            <v>80.313723831562044</v>
          </cell>
          <cell r="C101">
            <v>143.2669710257193</v>
          </cell>
        </row>
        <row r="102">
          <cell r="B102">
            <v>81.673852027390396</v>
          </cell>
          <cell r="C102">
            <v>145.69322444203056</v>
          </cell>
        </row>
        <row r="103">
          <cell r="B103">
            <v>81.59337351082084</v>
          </cell>
          <cell r="C103">
            <v>145.5496635068441</v>
          </cell>
        </row>
        <row r="104">
          <cell r="B104">
            <v>81.498665055316053</v>
          </cell>
          <cell r="C104">
            <v>145.38071861295333</v>
          </cell>
        </row>
        <row r="105">
          <cell r="B105">
            <v>81.601133245552703</v>
          </cell>
          <cell r="C105">
            <v>145.56350564537237</v>
          </cell>
        </row>
        <row r="106">
          <cell r="B106">
            <v>82.129538036396184</v>
          </cell>
          <cell r="C106">
            <v>146.50609615479007</v>
          </cell>
        </row>
        <row r="107">
          <cell r="B107">
            <v>82.323496487334239</v>
          </cell>
          <cell r="C107">
            <v>146.85208733095584</v>
          </cell>
        </row>
        <row r="108">
          <cell r="B108">
            <v>82.208451261162168</v>
          </cell>
          <cell r="C108">
            <v>146.64686485715782</v>
          </cell>
        </row>
        <row r="109">
          <cell r="B109">
            <v>82.299460488653011</v>
          </cell>
          <cell r="C109">
            <v>146.80921091379631</v>
          </cell>
        </row>
        <row r="110">
          <cell r="B110">
            <v>82.426612519322418</v>
          </cell>
          <cell r="C110">
            <v>147.03603001051732</v>
          </cell>
        </row>
        <row r="111">
          <cell r="B111">
            <v>82.418649405310319</v>
          </cell>
          <cell r="C111">
            <v>147.02182507554454</v>
          </cell>
        </row>
        <row r="112">
          <cell r="B112">
            <v>84.717405236251238</v>
          </cell>
          <cell r="C112">
            <v>151.12244162418469</v>
          </cell>
        </row>
        <row r="113">
          <cell r="B113">
            <v>84.485655451745316</v>
          </cell>
          <cell r="C113">
            <v>150.70903669065598</v>
          </cell>
        </row>
        <row r="114">
          <cell r="B114">
            <v>86.345677192895408</v>
          </cell>
          <cell r="C114">
            <v>154.02702106721702</v>
          </cell>
        </row>
        <row r="115">
          <cell r="B115">
            <v>86.535153391732763</v>
          </cell>
          <cell r="C115">
            <v>154.36501661509905</v>
          </cell>
        </row>
        <row r="116">
          <cell r="B116">
            <v>87.295108610700765</v>
          </cell>
          <cell r="C116">
            <v>155.72065643781576</v>
          </cell>
        </row>
        <row r="117">
          <cell r="B117">
            <v>87.680470280684006</v>
          </cell>
          <cell r="C117">
            <v>156.40808066089988</v>
          </cell>
        </row>
        <row r="118">
          <cell r="B118">
            <v>88.052559083322507</v>
          </cell>
          <cell r="C118">
            <v>157.07182818950918</v>
          </cell>
        </row>
        <row r="119">
          <cell r="B119">
            <v>88.413746221689507</v>
          </cell>
          <cell r="C119">
            <v>157.71612887460518</v>
          </cell>
        </row>
        <row r="120">
          <cell r="B120">
            <v>88.673519882460297</v>
          </cell>
          <cell r="C120">
            <v>158.1795239676897</v>
          </cell>
        </row>
        <row r="121">
          <cell r="B121">
            <v>88.720924494570468</v>
          </cell>
          <cell r="C121">
            <v>158.26408629235439</v>
          </cell>
        </row>
        <row r="122">
          <cell r="B122">
            <v>89.242766332526813</v>
          </cell>
          <cell r="C122">
            <v>159.19496953262473</v>
          </cell>
        </row>
        <row r="123">
          <cell r="B123">
            <v>90.081899254904002</v>
          </cell>
          <cell r="C123">
            <v>160.69184984574619</v>
          </cell>
        </row>
        <row r="124">
          <cell r="B124">
            <v>90.718961577112083</v>
          </cell>
          <cell r="C124">
            <v>161.82826819248825</v>
          </cell>
        </row>
        <row r="125">
          <cell r="B125">
            <v>90.89903150823946</v>
          </cell>
          <cell r="C125">
            <v>162.14948444762709</v>
          </cell>
        </row>
        <row r="126">
          <cell r="B126">
            <v>92.554348815899459</v>
          </cell>
          <cell r="C126">
            <v>165.10230851605488</v>
          </cell>
        </row>
        <row r="127">
          <cell r="B127">
            <v>92.595587270891627</v>
          </cell>
          <cell r="C127">
            <v>165.17587139241826</v>
          </cell>
        </row>
        <row r="128">
          <cell r="B128">
            <v>93.036773671112044</v>
          </cell>
          <cell r="C128">
            <v>165.96287809814496</v>
          </cell>
        </row>
        <row r="129">
          <cell r="B129">
            <v>93.196563403005484</v>
          </cell>
          <cell r="C129">
            <v>166.2479176878594</v>
          </cell>
        </row>
        <row r="130">
          <cell r="B130">
            <v>93.510446070003781</v>
          </cell>
          <cell r="C130">
            <v>166.80783468352291</v>
          </cell>
        </row>
        <row r="131">
          <cell r="B131">
            <v>93.901254210639422</v>
          </cell>
          <cell r="C131">
            <v>167.50497454816781</v>
          </cell>
        </row>
        <row r="132">
          <cell r="B132">
            <v>94.06444722301417</v>
          </cell>
          <cell r="C132">
            <v>167.79608505157978</v>
          </cell>
        </row>
        <row r="133">
          <cell r="B133">
            <v>95.133576767972542</v>
          </cell>
          <cell r="C133">
            <v>169.70324293485169</v>
          </cell>
        </row>
        <row r="134">
          <cell r="B134">
            <v>96.592013543377973</v>
          </cell>
          <cell r="C134">
            <v>172.30486329656057</v>
          </cell>
        </row>
        <row r="135">
          <cell r="B135">
            <v>96.075247973766949</v>
          </cell>
          <cell r="C135">
            <v>171.3830353155318</v>
          </cell>
        </row>
        <row r="136">
          <cell r="B136">
            <v>96.195088820878595</v>
          </cell>
          <cell r="C136">
            <v>171.59681241802116</v>
          </cell>
        </row>
        <row r="137">
          <cell r="B137">
            <v>96.624778048724309</v>
          </cell>
          <cell r="C137">
            <v>172.36330998803729</v>
          </cell>
        </row>
        <row r="138">
          <cell r="B138">
            <v>98.101231595155909</v>
          </cell>
          <cell r="C138">
            <v>174.99706941750989</v>
          </cell>
        </row>
        <row r="139">
          <cell r="B139">
            <v>97.973077565317055</v>
          </cell>
          <cell r="C139">
            <v>174.76846291286989</v>
          </cell>
        </row>
        <row r="140">
          <cell r="B140">
            <v>97.743504910216245</v>
          </cell>
          <cell r="C140">
            <v>174.3589416335976</v>
          </cell>
        </row>
        <row r="141">
          <cell r="B141">
            <v>97.762671206143807</v>
          </cell>
          <cell r="C141">
            <v>174.39313127183527</v>
          </cell>
        </row>
        <row r="142">
          <cell r="B142">
            <v>97.656630363115752</v>
          </cell>
          <cell r="C142">
            <v>174.20397119232626</v>
          </cell>
        </row>
        <row r="143">
          <cell r="B143">
            <v>98.378185943058227</v>
          </cell>
          <cell r="C143">
            <v>175.49111213702798</v>
          </cell>
        </row>
        <row r="144">
          <cell r="B144">
            <v>99.637964153144736</v>
          </cell>
          <cell r="C144">
            <v>177.73835706246331</v>
          </cell>
        </row>
        <row r="145">
          <cell r="B145">
            <v>100.19654490005441</v>
          </cell>
          <cell r="C145">
            <v>178.73477670116506</v>
          </cell>
        </row>
        <row r="146">
          <cell r="B146">
            <v>100.4075582403236</v>
          </cell>
          <cell r="C146">
            <v>179.11119110040008</v>
          </cell>
        </row>
        <row r="147">
          <cell r="B147">
            <v>102.26239766022313</v>
          </cell>
          <cell r="C147">
            <v>182.41993103612293</v>
          </cell>
        </row>
        <row r="148">
          <cell r="B148">
            <v>102.6068492191182</v>
          </cell>
          <cell r="C148">
            <v>183.03437809639721</v>
          </cell>
        </row>
        <row r="149">
          <cell r="B149">
            <v>102.73237533941752</v>
          </cell>
          <cell r="C149">
            <v>183.2582968263718</v>
          </cell>
        </row>
        <row r="150">
          <cell r="B150">
            <v>104.67322772135505</v>
          </cell>
          <cell r="C150">
            <v>186.72047027198875</v>
          </cell>
        </row>
        <row r="151">
          <cell r="B151">
            <v>104.96847094775708</v>
          </cell>
          <cell r="C151">
            <v>187.24713745593337</v>
          </cell>
        </row>
        <row r="152">
          <cell r="B152">
            <v>105.51027950649788</v>
          </cell>
          <cell r="C152">
            <v>188.21363816569254</v>
          </cell>
        </row>
        <row r="153">
          <cell r="B153">
            <v>105.77426064311699</v>
          </cell>
          <cell r="C153">
            <v>188.68453872971901</v>
          </cell>
        </row>
        <row r="154">
          <cell r="B154">
            <v>105.92794337732305</v>
          </cell>
          <cell r="C154">
            <v>188.95868440219246</v>
          </cell>
        </row>
        <row r="155">
          <cell r="B155">
            <v>107.09745930832365</v>
          </cell>
          <cell r="C155">
            <v>191.04491570871457</v>
          </cell>
        </row>
        <row r="156">
          <cell r="B156">
            <v>108.12715013934046</v>
          </cell>
          <cell r="C156">
            <v>192.88172116878923</v>
          </cell>
        </row>
        <row r="157">
          <cell r="B157">
            <v>109.19994717803452</v>
          </cell>
          <cell r="C157">
            <v>194.79542128038403</v>
          </cell>
        </row>
        <row r="158">
          <cell r="B158">
            <v>109.28152513796492</v>
          </cell>
          <cell r="C158">
            <v>194.94094344850313</v>
          </cell>
        </row>
        <row r="159">
          <cell r="B159">
            <v>109.58463802422757</v>
          </cell>
          <cell r="C159">
            <v>195.48164886000654</v>
          </cell>
        </row>
        <row r="160">
          <cell r="B160">
            <v>109.90217373055651</v>
          </cell>
          <cell r="C160">
            <v>196.04808229962225</v>
          </cell>
        </row>
        <row r="162">
          <cell r="B162">
            <v>126.97865588445897</v>
          </cell>
        </row>
        <row r="163">
          <cell r="B163">
            <v>126.75568885880836</v>
          </cell>
          <cell r="C163">
            <v>195.70383343755657</v>
          </cell>
        </row>
        <row r="164">
          <cell r="B164">
            <v>128.7915667662057</v>
          </cell>
          <cell r="C164">
            <v>198.84711729704708</v>
          </cell>
        </row>
        <row r="165">
          <cell r="B165">
            <v>130.16458593999832</v>
          </cell>
          <cell r="C165">
            <v>200.96698361715983</v>
          </cell>
        </row>
        <row r="166">
          <cell r="B166">
            <v>131.41101508923649</v>
          </cell>
          <cell r="C166">
            <v>202.8914018804374</v>
          </cell>
        </row>
        <row r="167">
          <cell r="B167">
            <v>130.96141845381209</v>
          </cell>
          <cell r="C167">
            <v>202.19724932724361</v>
          </cell>
        </row>
        <row r="168">
          <cell r="B168">
            <v>130.92702390814557</v>
          </cell>
          <cell r="C168">
            <v>202.14414603462708</v>
          </cell>
        </row>
        <row r="169">
          <cell r="B169">
            <v>130.91469576460747</v>
          </cell>
          <cell r="C169">
            <v>202.12511205697052</v>
          </cell>
        </row>
        <row r="170">
          <cell r="B170">
            <v>131.06424309484254</v>
          </cell>
          <cell r="C170">
            <v>202.35600493500112</v>
          </cell>
        </row>
        <row r="171">
          <cell r="B171">
            <v>131.90203925240652</v>
          </cell>
          <cell r="C171">
            <v>203.64951626495139</v>
          </cell>
        </row>
        <row r="172">
          <cell r="B172">
            <v>133.63306659758308</v>
          </cell>
          <cell r="C172">
            <v>206.32212757168051</v>
          </cell>
        </row>
        <row r="173">
          <cell r="B173">
            <v>133.38633109253124</v>
          </cell>
          <cell r="C173">
            <v>205.94118148067247</v>
          </cell>
        </row>
        <row r="174">
          <cell r="B174">
            <v>132.95682216665105</v>
          </cell>
          <cell r="C174">
            <v>205.27804324958268</v>
          </cell>
        </row>
        <row r="175">
          <cell r="B175">
            <v>132.39257306204678</v>
          </cell>
          <cell r="C175">
            <v>204.40687357050211</v>
          </cell>
        </row>
        <row r="176">
          <cell r="B176">
            <v>133.2030798542134</v>
          </cell>
          <cell r="C176">
            <v>205.65825161658623</v>
          </cell>
        </row>
        <row r="177">
          <cell r="B177">
            <v>132.7613811948496</v>
          </cell>
          <cell r="C177">
            <v>204.97629310537482</v>
          </cell>
        </row>
        <row r="178">
          <cell r="B178">
            <v>132.78092511998645</v>
          </cell>
          <cell r="C178">
            <v>205.00646785417024</v>
          </cell>
        </row>
        <row r="179">
          <cell r="B179">
            <v>133.68537275960145</v>
          </cell>
          <cell r="C179">
            <v>206.40288541782976</v>
          </cell>
        </row>
        <row r="180">
          <cell r="B180">
            <v>134.43183187886663</v>
          </cell>
          <cell r="C180">
            <v>207.55537736876178</v>
          </cell>
        </row>
        <row r="181">
          <cell r="B181">
            <v>135.11527214440369</v>
          </cell>
          <cell r="C181">
            <v>208.61057166493396</v>
          </cell>
        </row>
        <row r="182">
          <cell r="B182">
            <v>135.79349813632066</v>
          </cell>
          <cell r="C182">
            <v>209.65771540854124</v>
          </cell>
        </row>
        <row r="183">
          <cell r="B183">
            <v>136.30465732913964</v>
          </cell>
          <cell r="C183">
            <v>210.44691717480634</v>
          </cell>
        </row>
        <row r="184">
          <cell r="B184">
            <v>136.88106594326865</v>
          </cell>
          <cell r="C184">
            <v>211.33686046987322</v>
          </cell>
        </row>
        <row r="185">
          <cell r="B185">
            <v>136.96919449698385</v>
          </cell>
          <cell r="C185">
            <v>211.47292612461933</v>
          </cell>
        </row>
        <row r="186">
          <cell r="B186">
            <v>136.98585248882333</v>
          </cell>
          <cell r="C186">
            <v>211.49864515064266</v>
          </cell>
        </row>
        <row r="187">
          <cell r="B187">
            <v>137.67532118886007</v>
          </cell>
          <cell r="C187">
            <v>212.5631470191363</v>
          </cell>
        </row>
        <row r="188">
          <cell r="B188">
            <v>140.32408976343146</v>
          </cell>
          <cell r="C188">
            <v>216.65270046324216</v>
          </cell>
        </row>
        <row r="189">
          <cell r="B189">
            <v>139.16956510494458</v>
          </cell>
          <cell r="C189">
            <v>214.87017769445544</v>
          </cell>
        </row>
        <row r="190">
          <cell r="B190">
            <v>140.07054074774993</v>
          </cell>
          <cell r="C190">
            <v>216.26123468541448</v>
          </cell>
        </row>
        <row r="191">
          <cell r="B191">
            <v>140.28115687812218</v>
          </cell>
          <cell r="C191">
            <v>216.58641444238415</v>
          </cell>
        </row>
        <row r="192">
          <cell r="B192">
            <v>142.91793152853961</v>
          </cell>
          <cell r="C192">
            <v>220.65744992523702</v>
          </cell>
        </row>
        <row r="193">
          <cell r="B193">
            <v>144.23090961213083</v>
          </cell>
          <cell r="C193">
            <v>222.68461609420098</v>
          </cell>
        </row>
        <row r="194">
          <cell r="B194">
            <v>144.04924546368838</v>
          </cell>
          <cell r="C194">
            <v>222.40413660986039</v>
          </cell>
        </row>
        <row r="195">
          <cell r="B195">
            <v>142.75389982785939</v>
          </cell>
          <cell r="C195">
            <v>220.40419397343388</v>
          </cell>
        </row>
        <row r="196">
          <cell r="B196">
            <v>143.01603636361054</v>
          </cell>
          <cell r="C196">
            <v>220.80891841138538</v>
          </cell>
        </row>
        <row r="197">
          <cell r="B197">
            <v>143.79877010372081</v>
          </cell>
          <cell r="C197">
            <v>222.01741638792302</v>
          </cell>
        </row>
        <row r="198">
          <cell r="B198">
            <v>145.02268871823455</v>
          </cell>
          <cell r="C198">
            <v>223.90707961986462</v>
          </cell>
        </row>
        <row r="199">
          <cell r="B199">
            <v>145.57388828342491</v>
          </cell>
          <cell r="C199">
            <v>224.75810152561141</v>
          </cell>
        </row>
        <row r="200">
          <cell r="B200">
            <v>147.44294294893123</v>
          </cell>
          <cell r="C200">
            <v>227.64381944673266</v>
          </cell>
        </row>
        <row r="201">
          <cell r="B201">
            <v>151.00858233311422</v>
          </cell>
          <cell r="C201">
            <v>233.14897114779615</v>
          </cell>
        </row>
        <row r="202">
          <cell r="B202">
            <v>151.60589626046846</v>
          </cell>
          <cell r="C202">
            <v>234.07119110022032</v>
          </cell>
        </row>
        <row r="203">
          <cell r="B203">
            <v>151.83775480736162</v>
          </cell>
          <cell r="C203">
            <v>234.42916798355213</v>
          </cell>
        </row>
        <row r="204">
          <cell r="B204">
            <v>152.79324944355818</v>
          </cell>
          <cell r="C204">
            <v>235.90439931096796</v>
          </cell>
        </row>
        <row r="205">
          <cell r="B205">
            <v>153.65417342711879</v>
          </cell>
          <cell r="C205">
            <v>237.23361873613177</v>
          </cell>
        </row>
        <row r="206">
          <cell r="B206">
            <v>154.69309610975844</v>
          </cell>
          <cell r="C206">
            <v>238.83765839279982</v>
          </cell>
        </row>
        <row r="207">
          <cell r="B207">
            <v>156.20336786024023</v>
          </cell>
          <cell r="C207">
            <v>241.1694351656038</v>
          </cell>
        </row>
        <row r="208">
          <cell r="B208">
            <v>157.31499738835549</v>
          </cell>
          <cell r="C208">
            <v>242.88573020508613</v>
          </cell>
        </row>
        <row r="209">
          <cell r="B209">
            <v>157.36132835696978</v>
          </cell>
          <cell r="C209">
            <v>242.9572626802462</v>
          </cell>
        </row>
        <row r="210">
          <cell r="B210">
            <v>155.46045547932383</v>
          </cell>
          <cell r="C210">
            <v>240.02241918421061</v>
          </cell>
        </row>
        <row r="211">
          <cell r="B211">
            <v>154.07553417560487</v>
          </cell>
          <cell r="C211">
            <v>237.88417662809906</v>
          </cell>
        </row>
        <row r="212">
          <cell r="B212">
            <v>152.84987094875331</v>
          </cell>
          <cell r="C212">
            <v>235.99181981036688</v>
          </cell>
        </row>
        <row r="213">
          <cell r="B213">
            <v>154.39440855228347</v>
          </cell>
          <cell r="C213">
            <v>238.37650118144134</v>
          </cell>
        </row>
        <row r="214">
          <cell r="B214">
            <v>156.69790712435253</v>
          </cell>
          <cell r="C214">
            <v>241.93297667323563</v>
          </cell>
        </row>
        <row r="215">
          <cell r="B215">
            <v>158.91772858180499</v>
          </cell>
          <cell r="C215">
            <v>245.36025928817446</v>
          </cell>
        </row>
        <row r="216">
          <cell r="B216">
            <v>161.52776173932037</v>
          </cell>
          <cell r="C216">
            <v>249.39000737225345</v>
          </cell>
        </row>
        <row r="217">
          <cell r="B217">
            <v>164.91462879295446</v>
          </cell>
          <cell r="C217">
            <v>254.6191443972422</v>
          </cell>
        </row>
        <row r="218">
          <cell r="B218">
            <v>167.90964927013658</v>
          </cell>
          <cell r="C218">
            <v>259.2432917935883</v>
          </cell>
        </row>
        <row r="219">
          <cell r="B219">
            <v>169.54126902126592</v>
          </cell>
          <cell r="C219">
            <v>261.76242322574143</v>
          </cell>
        </row>
        <row r="220">
          <cell r="B220">
            <v>170.67576238443246</v>
          </cell>
          <cell r="C220">
            <v>263.51401877289248</v>
          </cell>
        </row>
        <row r="221">
          <cell r="B221">
            <v>176.93461186401444</v>
          </cell>
          <cell r="C221">
            <v>273.17733918943992</v>
          </cell>
        </row>
        <row r="222">
          <cell r="B222">
            <v>181.14249939221108</v>
          </cell>
          <cell r="C222">
            <v>279.6740868096548</v>
          </cell>
        </row>
        <row r="223">
          <cell r="B223">
            <v>181.84871289690017</v>
          </cell>
          <cell r="C223">
            <v>280.76444173839485</v>
          </cell>
        </row>
        <row r="224">
          <cell r="B224">
            <v>185.03114655890084</v>
          </cell>
          <cell r="C224">
            <v>285.67794481601993</v>
          </cell>
        </row>
        <row r="225">
          <cell r="B225">
            <v>193.3817942043305</v>
          </cell>
          <cell r="C225">
            <v>298.57088690493293</v>
          </cell>
        </row>
        <row r="226">
          <cell r="B226">
            <v>196.28656605880633</v>
          </cell>
          <cell r="C226">
            <v>303.05569537625649</v>
          </cell>
        </row>
        <row r="227">
          <cell r="B227">
            <v>200.20385567373469</v>
          </cell>
          <cell r="C227">
            <v>309.10377575220349</v>
          </cell>
        </row>
        <row r="228">
          <cell r="B228">
            <v>205.88546031248427</v>
          </cell>
          <cell r="C228">
            <v>317.87586178550532</v>
          </cell>
        </row>
        <row r="229">
          <cell r="B229">
            <v>211.21598169305619</v>
          </cell>
          <cell r="C229">
            <v>326.10589451848023</v>
          </cell>
        </row>
        <row r="230">
          <cell r="B230">
            <v>215.29984365230641</v>
          </cell>
          <cell r="C230">
            <v>332.41115346070677</v>
          </cell>
        </row>
        <row r="231">
          <cell r="B231">
            <v>214.81058223843192</v>
          </cell>
          <cell r="C231">
            <v>331.65576066445152</v>
          </cell>
        </row>
        <row r="232">
          <cell r="B232">
            <v>217.24784972947262</v>
          </cell>
          <cell r="C232">
            <v>335.41876803243406</v>
          </cell>
        </row>
        <row r="233">
          <cell r="B233">
            <v>217.50397802660731</v>
          </cell>
          <cell r="C233">
            <v>335.81421607940047</v>
          </cell>
        </row>
        <row r="234">
          <cell r="B234">
            <v>228.36329881499236</v>
          </cell>
          <cell r="C234">
            <v>352.58041194759818</v>
          </cell>
        </row>
        <row r="235">
          <cell r="B235">
            <v>231.31076771876567</v>
          </cell>
          <cell r="C235">
            <v>357.13114232190867</v>
          </cell>
        </row>
        <row r="236">
          <cell r="B236">
            <v>239.08531388808993</v>
          </cell>
          <cell r="C236">
            <v>369.13461532002242</v>
          </cell>
        </row>
        <row r="237">
          <cell r="B237">
            <v>248.65093510883358</v>
          </cell>
          <cell r="C237">
            <v>383.9034099908194</v>
          </cell>
        </row>
        <row r="238">
          <cell r="B238">
            <v>249.16109348744484</v>
          </cell>
          <cell r="C238">
            <v>384.69106655482375</v>
          </cell>
        </row>
        <row r="239">
          <cell r="B239">
            <v>246.72303953814981</v>
          </cell>
          <cell r="C239">
            <v>380.92684493841881</v>
          </cell>
        </row>
        <row r="240">
          <cell r="B240">
            <v>243.88958824978164</v>
          </cell>
          <cell r="C240">
            <v>376.55215151057666</v>
          </cell>
        </row>
        <row r="241">
          <cell r="B241">
            <v>246.06016128275886</v>
          </cell>
          <cell r="C241">
            <v>379.90339725847349</v>
          </cell>
        </row>
        <row r="242">
          <cell r="B242">
            <v>251.75118692778628</v>
          </cell>
          <cell r="C242">
            <v>388.69002880890366</v>
          </cell>
        </row>
        <row r="243">
          <cell r="B243">
            <v>249.54115668084933</v>
          </cell>
          <cell r="C243">
            <v>385.27786328613746</v>
          </cell>
        </row>
        <row r="244">
          <cell r="B244">
            <v>249.97998935641616</v>
          </cell>
          <cell r="C244">
            <v>385.9553968755115</v>
          </cell>
        </row>
        <row r="245">
          <cell r="B245">
            <v>247.41113294915112</v>
          </cell>
          <cell r="C245">
            <v>381.98922343605045</v>
          </cell>
        </row>
        <row r="246">
          <cell r="B246">
            <v>245.85722400578413</v>
          </cell>
          <cell r="C246">
            <v>379.59007323010928</v>
          </cell>
        </row>
        <row r="247">
          <cell r="B247">
            <v>244.97609595470485</v>
          </cell>
          <cell r="C247">
            <v>378.22965983250907</v>
          </cell>
        </row>
        <row r="248">
          <cell r="B248">
            <v>242.95792378800013</v>
          </cell>
          <cell r="C248">
            <v>375.11371266582177</v>
          </cell>
        </row>
        <row r="249">
          <cell r="B249">
            <v>250.21484990705707</v>
          </cell>
          <cell r="C249">
            <v>386.31800868802651</v>
          </cell>
        </row>
        <row r="250">
          <cell r="B250">
            <v>249.99205004168033</v>
          </cell>
          <cell r="C250">
            <v>385.97401791225809</v>
          </cell>
        </row>
        <row r="251">
          <cell r="B251">
            <v>256.60613422188067</v>
          </cell>
          <cell r="C251">
            <v>396.18580122863233</v>
          </cell>
        </row>
        <row r="252">
          <cell r="B252">
            <v>257.27906511235898</v>
          </cell>
          <cell r="C252">
            <v>397.22476962595499</v>
          </cell>
        </row>
        <row r="253">
          <cell r="B253">
            <v>258.88069243316323</v>
          </cell>
          <cell r="C253">
            <v>399.69759439020561</v>
          </cell>
        </row>
        <row r="254">
          <cell r="B254">
            <v>259.87297615406112</v>
          </cell>
          <cell r="C254">
            <v>401.22962604721238</v>
          </cell>
        </row>
        <row r="255">
          <cell r="B255">
            <v>258.37572102588331</v>
          </cell>
          <cell r="C255">
            <v>398.91794622552948</v>
          </cell>
        </row>
        <row r="256">
          <cell r="B256">
            <v>263.37769738230526</v>
          </cell>
          <cell r="C256">
            <v>406.64072345571896</v>
          </cell>
        </row>
        <row r="257">
          <cell r="B257">
            <v>265.78300573667173</v>
          </cell>
          <cell r="C257">
            <v>410.3543876690328</v>
          </cell>
        </row>
        <row r="258">
          <cell r="B258">
            <v>269.43191063281296</v>
          </cell>
          <cell r="C258">
            <v>415.9880967550157</v>
          </cell>
        </row>
        <row r="259">
          <cell r="B259">
            <v>266.52918377506887</v>
          </cell>
          <cell r="C259">
            <v>411.50644564651657</v>
          </cell>
        </row>
        <row r="260">
          <cell r="B260">
            <v>267.46565208531666</v>
          </cell>
          <cell r="C260">
            <v>412.95230136990278</v>
          </cell>
        </row>
        <row r="261">
          <cell r="B261">
            <v>267.9727212461525</v>
          </cell>
          <cell r="C261">
            <v>413.73518835104721</v>
          </cell>
        </row>
        <row r="262">
          <cell r="B262">
            <v>270.68936022394621</v>
          </cell>
          <cell r="C262">
            <v>417.92952997631585</v>
          </cell>
        </row>
        <row r="263">
          <cell r="B263">
            <v>271.20386314972069</v>
          </cell>
          <cell r="C263">
            <v>418.72389428292354</v>
          </cell>
        </row>
        <row r="264">
          <cell r="B264">
            <v>271.21475589205426</v>
          </cell>
          <cell r="C264">
            <v>418.74071207982502</v>
          </cell>
        </row>
        <row r="265">
          <cell r="B265">
            <v>272.99258329908338</v>
          </cell>
          <cell r="C265">
            <v>421.48558011595316</v>
          </cell>
        </row>
        <row r="266">
          <cell r="B266">
            <v>273.39827791301076</v>
          </cell>
          <cell r="C266">
            <v>422.11195035515402</v>
          </cell>
        </row>
        <row r="267">
          <cell r="B267">
            <v>275.91859414985544</v>
          </cell>
          <cell r="C267">
            <v>426.0031804329995</v>
          </cell>
        </row>
        <row r="268">
          <cell r="C268">
            <v>429.1263140802381</v>
          </cell>
        </row>
      </sheetData>
      <sheetData sheetId="4">
        <row r="7">
          <cell r="B7">
            <v>87.226200000000006</v>
          </cell>
          <cell r="C7">
            <v>100</v>
          </cell>
        </row>
        <row r="8">
          <cell r="B8">
            <v>88.119</v>
          </cell>
          <cell r="C8">
            <v>101.024</v>
          </cell>
        </row>
        <row r="9">
          <cell r="B9">
            <v>88.41</v>
          </cell>
          <cell r="C9">
            <v>101.358</v>
          </cell>
        </row>
        <row r="10">
          <cell r="B10">
            <v>87.980999999999995</v>
          </cell>
          <cell r="C10">
            <v>100.86499999999999</v>
          </cell>
        </row>
        <row r="11">
          <cell r="B11">
            <v>89.192999999999998</v>
          </cell>
          <cell r="C11">
            <v>102.255</v>
          </cell>
        </row>
        <row r="12">
          <cell r="B12">
            <v>90.171000000000006</v>
          </cell>
          <cell r="C12">
            <v>103.377</v>
          </cell>
        </row>
        <row r="13">
          <cell r="B13">
            <v>90.305000000000007</v>
          </cell>
          <cell r="C13">
            <v>103.529</v>
          </cell>
        </row>
        <row r="14">
          <cell r="B14">
            <v>91.790999999999997</v>
          </cell>
          <cell r="C14">
            <v>105.233</v>
          </cell>
        </row>
        <row r="15">
          <cell r="B15">
            <v>94.697999999999993</v>
          </cell>
          <cell r="C15">
            <v>108.566</v>
          </cell>
        </row>
        <row r="16">
          <cell r="B16">
            <v>95.066000000000003</v>
          </cell>
          <cell r="C16">
            <v>108.988</v>
          </cell>
        </row>
        <row r="17">
          <cell r="B17">
            <v>95.911000000000001</v>
          </cell>
          <cell r="C17">
            <v>109.95699999999999</v>
          </cell>
        </row>
        <row r="18">
          <cell r="B18">
            <v>97.141999999999996</v>
          </cell>
          <cell r="C18">
            <v>111.36799999999999</v>
          </cell>
        </row>
        <row r="19">
          <cell r="B19">
            <v>99.37</v>
          </cell>
          <cell r="C19">
            <v>113.922</v>
          </cell>
        </row>
        <row r="20">
          <cell r="B20">
            <v>99.790999999999997</v>
          </cell>
          <cell r="C20">
            <v>114.405</v>
          </cell>
        </row>
        <row r="21">
          <cell r="B21">
            <v>101.268</v>
          </cell>
          <cell r="C21">
            <v>116.098</v>
          </cell>
        </row>
        <row r="22">
          <cell r="B22">
            <v>101.82</v>
          </cell>
          <cell r="C22">
            <v>116.73099999999999</v>
          </cell>
        </row>
        <row r="23">
          <cell r="B23">
            <v>102.533</v>
          </cell>
          <cell r="C23">
            <v>117.54900000000001</v>
          </cell>
        </row>
        <row r="24">
          <cell r="B24">
            <v>103.182</v>
          </cell>
          <cell r="C24">
            <v>118.29300000000001</v>
          </cell>
        </row>
        <row r="25">
          <cell r="B25">
            <v>103.01900000000001</v>
          </cell>
          <cell r="C25">
            <v>118.10599999999999</v>
          </cell>
        </row>
        <row r="26">
          <cell r="B26">
            <v>104.15</v>
          </cell>
          <cell r="C26">
            <v>119.402</v>
          </cell>
        </row>
        <row r="27">
          <cell r="B27">
            <v>104.354</v>
          </cell>
          <cell r="C27">
            <v>119.637</v>
          </cell>
        </row>
        <row r="28">
          <cell r="B28">
            <v>104.84399999999999</v>
          </cell>
          <cell r="C28">
            <v>120.197</v>
          </cell>
        </row>
        <row r="29">
          <cell r="B29">
            <v>102.666</v>
          </cell>
          <cell r="C29">
            <v>117.70099999999999</v>
          </cell>
        </row>
        <row r="30">
          <cell r="C30">
            <v>121.354</v>
          </cell>
        </row>
        <row r="31">
          <cell r="B31">
            <v>104.452</v>
          </cell>
        </row>
        <row r="32">
          <cell r="C32">
            <v>119.681</v>
          </cell>
        </row>
        <row r="33">
          <cell r="B33">
            <v>103.408</v>
          </cell>
        </row>
        <row r="34">
          <cell r="C34">
            <v>121.09699999999999</v>
          </cell>
        </row>
        <row r="35">
          <cell r="B35">
            <v>104.41200000000001</v>
          </cell>
        </row>
        <row r="36">
          <cell r="B36">
            <v>104.374</v>
          </cell>
          <cell r="C36">
            <v>121.05200000000001</v>
          </cell>
        </row>
        <row r="37">
          <cell r="B37">
            <v>104.017</v>
          </cell>
          <cell r="C37">
            <v>120.63894677837168</v>
          </cell>
        </row>
        <row r="38">
          <cell r="B38">
            <v>104.15900000000001</v>
          </cell>
          <cell r="C38">
            <v>120.80363841957006</v>
          </cell>
        </row>
        <row r="39">
          <cell r="B39">
            <v>103.608</v>
          </cell>
          <cell r="C39">
            <v>120.16458845970887</v>
          </cell>
        </row>
        <row r="40">
          <cell r="B40">
            <v>102.081</v>
          </cell>
          <cell r="C40">
            <v>118.39357341668155</v>
          </cell>
        </row>
        <row r="41">
          <cell r="B41">
            <v>102.31</v>
          </cell>
          <cell r="C41">
            <v>118.65916768312111</v>
          </cell>
        </row>
        <row r="42">
          <cell r="B42">
            <v>101.57899999999999</v>
          </cell>
          <cell r="C42">
            <v>117.81135367103666</v>
          </cell>
        </row>
        <row r="43">
          <cell r="B43">
            <v>101.81399999999999</v>
          </cell>
          <cell r="C43">
            <v>118.08390673921703</v>
          </cell>
        </row>
        <row r="44">
          <cell r="B44">
            <v>101.566</v>
          </cell>
          <cell r="C44">
            <v>117.79627626726499</v>
          </cell>
        </row>
        <row r="45">
          <cell r="B45">
            <v>102.706</v>
          </cell>
          <cell r="C45">
            <v>119.11844859801232</v>
          </cell>
        </row>
        <row r="46">
          <cell r="B46">
            <v>102.303</v>
          </cell>
          <cell r="C46">
            <v>118.65104908109024</v>
          </cell>
        </row>
        <row r="47">
          <cell r="B47">
            <v>102.172</v>
          </cell>
          <cell r="C47">
            <v>118.49911524308328</v>
          </cell>
        </row>
        <row r="48">
          <cell r="B48">
            <v>102.098</v>
          </cell>
          <cell r="C48">
            <v>118.41329002161373</v>
          </cell>
        </row>
        <row r="49">
          <cell r="B49">
            <v>102.49</v>
          </cell>
          <cell r="C49">
            <v>118.86793173534441</v>
          </cell>
        </row>
        <row r="50">
          <cell r="B50">
            <v>102.289</v>
          </cell>
          <cell r="C50">
            <v>118.63481187702843</v>
          </cell>
        </row>
        <row r="51">
          <cell r="B51">
            <v>103.233</v>
          </cell>
          <cell r="C51">
            <v>119.72966335091043</v>
          </cell>
        </row>
        <row r="52">
          <cell r="B52">
            <v>103.78100000000001</v>
          </cell>
          <cell r="C52">
            <v>120.36523390990122</v>
          </cell>
        </row>
        <row r="53">
          <cell r="B53">
            <v>104.61245</v>
          </cell>
          <cell r="C53">
            <v>121.32954986112914</v>
          </cell>
        </row>
        <row r="54">
          <cell r="C54">
            <v>121.1332884560335</v>
          </cell>
        </row>
        <row r="55">
          <cell r="B55">
            <v>106.01095162352067</v>
          </cell>
        </row>
        <row r="56">
          <cell r="B56">
            <v>105.62625381087399</v>
          </cell>
          <cell r="C56">
            <v>120.6937139555307</v>
          </cell>
        </row>
        <row r="57">
          <cell r="B57">
            <v>106.34104498261031</v>
          </cell>
          <cell r="C57">
            <v>121.5104692422793</v>
          </cell>
        </row>
        <row r="58">
          <cell r="B58">
            <v>106.46390003399765</v>
          </cell>
          <cell r="C58">
            <v>121.65084942140304</v>
          </cell>
        </row>
        <row r="59">
          <cell r="B59">
            <v>106.57943663139685</v>
          </cell>
          <cell r="C59">
            <v>121.78286717773528</v>
          </cell>
        </row>
        <row r="60">
          <cell r="B60">
            <v>106.76092749439343</v>
          </cell>
          <cell r="C60">
            <v>121.99024749762502</v>
          </cell>
        </row>
        <row r="61">
          <cell r="B61">
            <v>107.10212575690505</v>
          </cell>
          <cell r="C61">
            <v>122.38011728862826</v>
          </cell>
        </row>
        <row r="62">
          <cell r="B62">
            <v>107.59967235309504</v>
          </cell>
          <cell r="C62">
            <v>122.94863831814072</v>
          </cell>
        </row>
        <row r="63">
          <cell r="B63">
            <v>107.8433773828269</v>
          </cell>
          <cell r="C63">
            <v>123.22710758204785</v>
          </cell>
        </row>
        <row r="64">
          <cell r="B64">
            <v>107.95404182996015</v>
          </cell>
          <cell r="C64">
            <v>123.35355818164274</v>
          </cell>
        </row>
        <row r="65">
          <cell r="B65">
            <v>108.07436468862795</v>
          </cell>
          <cell r="C65">
            <v>123.49104495375117</v>
          </cell>
        </row>
        <row r="66">
          <cell r="B66">
            <v>111.9563547340241</v>
          </cell>
          <cell r="C66">
            <v>127.92679628652282</v>
          </cell>
        </row>
        <row r="67">
          <cell r="B67">
            <v>113.40752156415276</v>
          </cell>
          <cell r="C67">
            <v>129.58497034816193</v>
          </cell>
        </row>
        <row r="68">
          <cell r="B68">
            <v>114.99319291118594</v>
          </cell>
          <cell r="C68">
            <v>131.39683583691604</v>
          </cell>
        </row>
        <row r="69">
          <cell r="B69">
            <v>115.51999889075761</v>
          </cell>
          <cell r="C69">
            <v>131.99879006623414</v>
          </cell>
        </row>
        <row r="70">
          <cell r="B70">
            <v>115.6086519424387</v>
          </cell>
          <cell r="C70">
            <v>132.10008937085632</v>
          </cell>
        </row>
        <row r="71">
          <cell r="B71">
            <v>116.04299134421807</v>
          </cell>
          <cell r="C71">
            <v>132.59638677445295</v>
          </cell>
        </row>
        <row r="72">
          <cell r="B72">
            <v>116.41251992994408</v>
          </cell>
          <cell r="C72">
            <v>133.01862817576082</v>
          </cell>
        </row>
        <row r="73">
          <cell r="B73">
            <v>116.39733953295145</v>
          </cell>
          <cell r="C73">
            <v>133.00128231309643</v>
          </cell>
        </row>
        <row r="74">
          <cell r="B74">
            <v>116.06635890816712</v>
          </cell>
          <cell r="C74">
            <v>132.62308769375426</v>
          </cell>
        </row>
        <row r="75">
          <cell r="B75">
            <v>116.11637548875416</v>
          </cell>
          <cell r="C75">
            <v>132.68023908038975</v>
          </cell>
        </row>
        <row r="76">
          <cell r="B76">
            <v>116.07762823864807</v>
          </cell>
          <cell r="C76">
            <v>132.63596458089611</v>
          </cell>
        </row>
        <row r="77">
          <cell r="B77">
            <v>115.88367024833799</v>
          </cell>
          <cell r="C77">
            <v>132.41433871273088</v>
          </cell>
        </row>
        <row r="78">
          <cell r="B78">
            <v>117.33353919690681</v>
          </cell>
          <cell r="C78">
            <v>134.07102975154112</v>
          </cell>
        </row>
        <row r="79">
          <cell r="B79">
            <v>116.16193141531613</v>
          </cell>
          <cell r="C79">
            <v>132.73229350598072</v>
          </cell>
        </row>
        <row r="80">
          <cell r="B80">
            <v>115.87462111233896</v>
          </cell>
          <cell r="C80">
            <v>132.40399872818719</v>
          </cell>
        </row>
        <row r="81">
          <cell r="B81">
            <v>115.78716249835534</v>
          </cell>
          <cell r="C81">
            <v>132.30406424638699</v>
          </cell>
        </row>
        <row r="82">
          <cell r="B82">
            <v>115.74060885569141</v>
          </cell>
          <cell r="C82">
            <v>132.25086978167249</v>
          </cell>
        </row>
        <row r="83">
          <cell r="B83">
            <v>115.80131115798291</v>
          </cell>
          <cell r="C83">
            <v>132.32023119557184</v>
          </cell>
        </row>
        <row r="84">
          <cell r="B84">
            <v>115.98560982451006</v>
          </cell>
          <cell r="C84">
            <v>132.53081984884395</v>
          </cell>
        </row>
        <row r="85">
          <cell r="B85">
            <v>116.09811364389202</v>
          </cell>
          <cell r="C85">
            <v>132.65937220496278</v>
          </cell>
        </row>
        <row r="86">
          <cell r="B86">
            <v>116.25201135116333</v>
          </cell>
          <cell r="C86">
            <v>132.83522323810718</v>
          </cell>
        </row>
        <row r="87">
          <cell r="B87">
            <v>117.3722389145549</v>
          </cell>
          <cell r="C87">
            <v>134.11524993812787</v>
          </cell>
        </row>
        <row r="88">
          <cell r="B88">
            <v>118.52118476790146</v>
          </cell>
          <cell r="C88">
            <v>135.4280915581904</v>
          </cell>
        </row>
        <row r="89">
          <cell r="B89">
            <v>118.82071549244648</v>
          </cell>
          <cell r="C89">
            <v>135.77034998623105</v>
          </cell>
        </row>
        <row r="90">
          <cell r="B90">
            <v>120.5431583731219</v>
          </cell>
          <cell r="C90">
            <v>137.73849730609345</v>
          </cell>
        </row>
        <row r="91">
          <cell r="B91">
            <v>121.21644871822674</v>
          </cell>
          <cell r="C91">
            <v>138.50783172238928</v>
          </cell>
        </row>
        <row r="92">
          <cell r="B92">
            <v>121.64566513978903</v>
          </cell>
          <cell r="C92">
            <v>138.99827535870165</v>
          </cell>
        </row>
        <row r="93">
          <cell r="B93">
            <v>121.59996557063199</v>
          </cell>
          <cell r="C93">
            <v>138.94605680006939</v>
          </cell>
        </row>
        <row r="94">
          <cell r="B94">
            <v>121.57411922096564</v>
          </cell>
          <cell r="C94">
            <v>138.91652349920071</v>
          </cell>
        </row>
        <row r="95">
          <cell r="B95">
            <v>122.63373400944809</v>
          </cell>
          <cell r="C95">
            <v>140.12729108367964</v>
          </cell>
        </row>
        <row r="96">
          <cell r="B96">
            <v>122.939413410024</v>
          </cell>
          <cell r="C96">
            <v>140.47657528911276</v>
          </cell>
        </row>
        <row r="97">
          <cell r="B97">
            <v>123.42967303296702</v>
          </cell>
          <cell r="C97">
            <v>141.03676986726543</v>
          </cell>
        </row>
        <row r="98">
          <cell r="B98">
            <v>123.57089947785767</v>
          </cell>
          <cell r="C98">
            <v>141.19814209744138</v>
          </cell>
        </row>
        <row r="99">
          <cell r="B99">
            <v>124.35671802266344</v>
          </cell>
          <cell r="C99">
            <v>142.09605672799864</v>
          </cell>
        </row>
        <row r="100">
          <cell r="B100">
            <v>125.20087486516387</v>
          </cell>
          <cell r="C100">
            <v>143.06063154539939</v>
          </cell>
        </row>
        <row r="101">
          <cell r="B101">
            <v>125.49793648152331</v>
          </cell>
          <cell r="C101">
            <v>143.40006864989286</v>
          </cell>
        </row>
        <row r="102">
          <cell r="B102">
            <v>127.45970028503045</v>
          </cell>
          <cell r="C102">
            <v>145.64167573909955</v>
          </cell>
        </row>
        <row r="103">
          <cell r="B103">
            <v>127.36900147505813</v>
          </cell>
          <cell r="C103">
            <v>145.5380388511862</v>
          </cell>
        </row>
        <row r="104">
          <cell r="B104">
            <v>127.22579776887497</v>
          </cell>
          <cell r="C104">
            <v>145.37440730573363</v>
          </cell>
        </row>
        <row r="105">
          <cell r="B105">
            <v>127.41029564481958</v>
          </cell>
          <cell r="C105">
            <v>145.58522358541094</v>
          </cell>
        </row>
        <row r="106">
          <cell r="B106">
            <v>128.09799720056202</v>
          </cell>
          <cell r="C106">
            <v>146.37102495449261</v>
          </cell>
        </row>
        <row r="107">
          <cell r="B107">
            <v>128.38209466856932</v>
          </cell>
          <cell r="C107">
            <v>146.69564859020872</v>
          </cell>
        </row>
        <row r="108">
          <cell r="B108">
            <v>128.18022034315086</v>
          </cell>
          <cell r="C108">
            <v>146.46497713109741</v>
          </cell>
        </row>
        <row r="109">
          <cell r="B109">
            <v>128.32439217829688</v>
          </cell>
          <cell r="C109">
            <v>146.62971490796406</v>
          </cell>
        </row>
        <row r="110">
          <cell r="B110">
            <v>128.57468687636049</v>
          </cell>
          <cell r="C110">
            <v>146.91571384859452</v>
          </cell>
        </row>
        <row r="111">
          <cell r="B111">
            <v>128.55057908206277</v>
          </cell>
          <cell r="C111">
            <v>146.88816710596103</v>
          </cell>
        </row>
        <row r="112">
          <cell r="B112">
            <v>133.06679639587026</v>
          </cell>
          <cell r="C112">
            <v>152.04861747665836</v>
          </cell>
        </row>
        <row r="113">
          <cell r="B113">
            <v>132.53991589072186</v>
          </cell>
          <cell r="C113">
            <v>151.44657809077819</v>
          </cell>
        </row>
        <row r="114">
          <cell r="B114">
            <v>135.3254823112282</v>
          </cell>
          <cell r="C114">
            <v>154.62950226569683</v>
          </cell>
        </row>
        <row r="115">
          <cell r="B115">
            <v>135.60698548711886</v>
          </cell>
          <cell r="C115">
            <v>154.95116153659507</v>
          </cell>
        </row>
        <row r="116">
          <cell r="B116">
            <v>136.84940215158002</v>
          </cell>
          <cell r="C116">
            <v>156.37080746839678</v>
          </cell>
        </row>
        <row r="117">
          <cell r="B117">
            <v>137.39438394047954</v>
          </cell>
          <cell r="C117">
            <v>156.99353026474043</v>
          </cell>
        </row>
        <row r="118">
          <cell r="B118">
            <v>137.90937695861055</v>
          </cell>
          <cell r="C118">
            <v>157.58198642764376</v>
          </cell>
        </row>
        <row r="119">
          <cell r="B119">
            <v>138.51903624313491</v>
          </cell>
          <cell r="C119">
            <v>158.27861288784618</v>
          </cell>
        </row>
        <row r="120">
          <cell r="B120">
            <v>138.99817313982822</v>
          </cell>
          <cell r="C120">
            <v>158.82609809600845</v>
          </cell>
        </row>
        <row r="121">
          <cell r="B121">
            <v>139.07301009509362</v>
          </cell>
          <cell r="C121">
            <v>158.91161045440637</v>
          </cell>
        </row>
        <row r="122">
          <cell r="B122">
            <v>140.01234213286051</v>
          </cell>
          <cell r="C122">
            <v>159.98493709608107</v>
          </cell>
        </row>
        <row r="123">
          <cell r="B123">
            <v>141.56985516066402</v>
          </cell>
          <cell r="C123">
            <v>161.76462751468014</v>
          </cell>
        </row>
        <row r="124">
          <cell r="B124">
            <v>142.83337329328188</v>
          </cell>
          <cell r="C124">
            <v>163.20838501410694</v>
          </cell>
        </row>
        <row r="125">
          <cell r="B125">
            <v>143.18071142087632</v>
          </cell>
          <cell r="C125">
            <v>163.6052705146833</v>
          </cell>
        </row>
        <row r="126">
          <cell r="B126">
            <v>145.59439670720946</v>
          </cell>
          <cell r="C126">
            <v>166.36326515159402</v>
          </cell>
        </row>
        <row r="127">
          <cell r="B127">
            <v>145.67563294284759</v>
          </cell>
          <cell r="C127">
            <v>166.45608964013917</v>
          </cell>
        </row>
        <row r="128">
          <cell r="B128">
            <v>146.17261140231639</v>
          </cell>
          <cell r="C128">
            <v>167.02396148889932</v>
          </cell>
        </row>
        <row r="129">
          <cell r="B129">
            <v>146.41606131959182</v>
          </cell>
          <cell r="C129">
            <v>167.3021392488599</v>
          </cell>
        </row>
        <row r="130">
          <cell r="B130">
            <v>146.8558682639914</v>
          </cell>
          <cell r="C130">
            <v>167.80468413356311</v>
          </cell>
        </row>
        <row r="131">
          <cell r="B131">
            <v>147.38123914323577</v>
          </cell>
          <cell r="C131">
            <v>168.40499854719008</v>
          </cell>
        </row>
        <row r="132">
          <cell r="B132">
            <v>147.59847796894445</v>
          </cell>
          <cell r="C132">
            <v>168.65322623438101</v>
          </cell>
        </row>
        <row r="133">
          <cell r="B133">
            <v>149.70515730990695</v>
          </cell>
          <cell r="C133">
            <v>171.06042089101837</v>
          </cell>
        </row>
        <row r="134">
          <cell r="B134">
            <v>152.10107845384425</v>
          </cell>
          <cell r="C134">
            <v>173.79811735163645</v>
          </cell>
        </row>
        <row r="135">
          <cell r="B135">
            <v>151.29683860442478</v>
          </cell>
          <cell r="C135">
            <v>172.8791536391557</v>
          </cell>
        </row>
        <row r="136">
          <cell r="B136">
            <v>151.33669672780516</v>
          </cell>
          <cell r="C136">
            <v>172.92469747668204</v>
          </cell>
        </row>
        <row r="137">
          <cell r="B137">
            <v>151.91891572399533</v>
          </cell>
          <cell r="C137">
            <v>173.58996932388274</v>
          </cell>
        </row>
        <row r="138">
          <cell r="B138">
            <v>154.03136867631503</v>
          </cell>
          <cell r="C138">
            <v>176.00376119070691</v>
          </cell>
        </row>
        <row r="139">
          <cell r="B139">
            <v>153.90424389518725</v>
          </cell>
          <cell r="C139">
            <v>175.85850220994658</v>
          </cell>
        </row>
        <row r="140">
          <cell r="B140">
            <v>153.60407932786302</v>
          </cell>
          <cell r="C140">
            <v>175.51551952220416</v>
          </cell>
        </row>
        <row r="141">
          <cell r="B141">
            <v>153.51677063503917</v>
          </cell>
          <cell r="C141">
            <v>175.41575634763984</v>
          </cell>
        </row>
        <row r="142">
          <cell r="B142">
            <v>153.34450038490348</v>
          </cell>
          <cell r="C142">
            <v>175.21891195012711</v>
          </cell>
        </row>
        <row r="143">
          <cell r="B143">
            <v>154.53938596270254</v>
          </cell>
          <cell r="C143">
            <v>176.58424654198618</v>
          </cell>
        </row>
        <row r="144">
          <cell r="B144">
            <v>156.80145507068184</v>
          </cell>
          <cell r="C144">
            <v>179.1689971320709</v>
          </cell>
        </row>
        <row r="145">
          <cell r="B145">
            <v>157.63170549908494</v>
          </cell>
          <cell r="C145">
            <v>180.11768180185538</v>
          </cell>
        </row>
        <row r="146">
          <cell r="B146">
            <v>157.96587430619775</v>
          </cell>
          <cell r="C146">
            <v>180.4995193939634</v>
          </cell>
        </row>
        <row r="147">
          <cell r="B147">
            <v>161.46641848327218</v>
          </cell>
          <cell r="C147">
            <v>184.49941205656791</v>
          </cell>
        </row>
        <row r="148">
          <cell r="B148">
            <v>161.97646821733485</v>
          </cell>
          <cell r="C148">
            <v>185.08221978177878</v>
          </cell>
        </row>
        <row r="149">
          <cell r="B149">
            <v>162.0754292478062</v>
          </cell>
          <cell r="C149">
            <v>185.19529748617072</v>
          </cell>
        </row>
        <row r="150">
          <cell r="B150">
            <v>164.8339298524852</v>
          </cell>
          <cell r="C150">
            <v>188.34729493865453</v>
          </cell>
        </row>
        <row r="151">
          <cell r="B151">
            <v>165.29383218966785</v>
          </cell>
          <cell r="C151">
            <v>188.87280180014736</v>
          </cell>
        </row>
        <row r="152">
          <cell r="B152">
            <v>165.91524152283378</v>
          </cell>
          <cell r="C152">
            <v>189.58285443952926</v>
          </cell>
        </row>
        <row r="153">
          <cell r="B153">
            <v>166.29659774776113</v>
          </cell>
          <cell r="C153">
            <v>190.0186106787778</v>
          </cell>
        </row>
        <row r="154">
          <cell r="B154">
            <v>166.53193100284145</v>
          </cell>
          <cell r="C154">
            <v>190.28751394428357</v>
          </cell>
        </row>
        <row r="155">
          <cell r="B155">
            <v>168.58338884603026</v>
          </cell>
          <cell r="C155">
            <v>192.63160982181972</v>
          </cell>
        </row>
        <row r="156">
          <cell r="B156">
            <v>170.19976345051478</v>
          </cell>
          <cell r="C156">
            <v>194.47855835137707</v>
          </cell>
        </row>
        <row r="157">
          <cell r="B157">
            <v>171.83648368097553</v>
          </cell>
          <cell r="C157">
            <v>196.34875478638614</v>
          </cell>
        </row>
        <row r="158">
          <cell r="B158">
            <v>171.98941983858867</v>
          </cell>
          <cell r="C158">
            <v>196.52350710595121</v>
          </cell>
        </row>
        <row r="159">
          <cell r="B159">
            <v>172.30417664563933</v>
          </cell>
          <cell r="C159">
            <v>196.88316359915362</v>
          </cell>
        </row>
        <row r="160">
          <cell r="B160">
            <v>172.77080548529767</v>
          </cell>
          <cell r="C160">
            <v>197.4163564907426</v>
          </cell>
        </row>
        <row r="162">
          <cell r="B162">
            <v>196.22169361908107</v>
          </cell>
        </row>
        <row r="163">
          <cell r="B163">
            <v>195.86601280877491</v>
          </cell>
          <cell r="C163">
            <v>197.05851017747693</v>
          </cell>
        </row>
        <row r="164">
          <cell r="B164">
            <v>198.7667944895463</v>
          </cell>
          <cell r="C164">
            <v>199.97695278099798</v>
          </cell>
        </row>
        <row r="165">
          <cell r="B165">
            <v>200.73699042957185</v>
          </cell>
          <cell r="C165">
            <v>201.95914392856682</v>
          </cell>
        </row>
        <row r="166">
          <cell r="B166">
            <v>202.20018580392306</v>
          </cell>
          <cell r="C166">
            <v>203.43124772255035</v>
          </cell>
        </row>
        <row r="167">
          <cell r="B167">
            <v>201.53510669719927</v>
          </cell>
          <cell r="C167">
            <v>202.76211939323107</v>
          </cell>
        </row>
        <row r="168">
          <cell r="B168">
            <v>201.44309255494193</v>
          </cell>
          <cell r="C168">
            <v>202.66954503830107</v>
          </cell>
        </row>
        <row r="169">
          <cell r="B169">
            <v>201.40203647246736</v>
          </cell>
          <cell r="C169">
            <v>202.62823899275421</v>
          </cell>
        </row>
        <row r="170">
          <cell r="B170">
            <v>201.54790505399609</v>
          </cell>
          <cell r="C170">
            <v>202.77499567067676</v>
          </cell>
        </row>
        <row r="171">
          <cell r="B171">
            <v>203.02802993444232</v>
          </cell>
          <cell r="C171">
            <v>204.26413204321375</v>
          </cell>
        </row>
        <row r="172">
          <cell r="B172">
            <v>205.83875533873811</v>
          </cell>
          <cell r="C172">
            <v>207.09197007772397</v>
          </cell>
        </row>
        <row r="173">
          <cell r="B173">
            <v>205.32643727000072</v>
          </cell>
          <cell r="C173">
            <v>206.57653284635012</v>
          </cell>
        </row>
        <row r="174">
          <cell r="B174">
            <v>204.49733542985325</v>
          </cell>
          <cell r="C174">
            <v>205.74238315870437</v>
          </cell>
        </row>
        <row r="175">
          <cell r="B175">
            <v>203.5997689172591</v>
          </cell>
          <cell r="C175">
            <v>204.83935196293641</v>
          </cell>
        </row>
        <row r="176">
          <cell r="B176">
            <v>204.78460939367918</v>
          </cell>
          <cell r="C176">
            <v>206.03140614187794</v>
          </cell>
        </row>
        <row r="177">
          <cell r="B177">
            <v>203.98269237534791</v>
          </cell>
          <cell r="C177">
            <v>205.22460678627658</v>
          </cell>
        </row>
        <row r="178">
          <cell r="B178">
            <v>204.38101783374211</v>
          </cell>
          <cell r="C178">
            <v>205.6253573824178</v>
          </cell>
        </row>
        <row r="179">
          <cell r="B179">
            <v>206.19579752928442</v>
          </cell>
          <cell r="C179">
            <v>207.45118605976498</v>
          </cell>
        </row>
        <row r="180">
          <cell r="B180">
            <v>207.60823914703812</v>
          </cell>
          <cell r="C180">
            <v>208.87222709141628</v>
          </cell>
        </row>
        <row r="181">
          <cell r="B181">
            <v>208.71642244629416</v>
          </cell>
          <cell r="C181">
            <v>209.98715737882739</v>
          </cell>
        </row>
        <row r="182">
          <cell r="B182">
            <v>209.93363141346114</v>
          </cell>
          <cell r="C182">
            <v>211.21177711864294</v>
          </cell>
        </row>
        <row r="183">
          <cell r="B183">
            <v>210.7446830333362</v>
          </cell>
          <cell r="C183">
            <v>212.0277666902775</v>
          </cell>
        </row>
        <row r="184">
          <cell r="B184">
            <v>211.65057947875917</v>
          </cell>
          <cell r="C184">
            <v>212.93917853427317</v>
          </cell>
        </row>
        <row r="185">
          <cell r="B185">
            <v>211.74547948433101</v>
          </cell>
          <cell r="C185">
            <v>213.03465632261251</v>
          </cell>
        </row>
        <row r="186">
          <cell r="B186">
            <v>211.74293363779285</v>
          </cell>
          <cell r="C186">
            <v>213.03209497611471</v>
          </cell>
        </row>
        <row r="187">
          <cell r="B187">
            <v>212.91852915202929</v>
          </cell>
          <cell r="C187">
            <v>214.21484790647085</v>
          </cell>
        </row>
        <row r="188">
          <cell r="B188">
            <v>217.92354573452403</v>
          </cell>
          <cell r="C188">
            <v>219.250336692996</v>
          </cell>
        </row>
        <row r="189">
          <cell r="B189">
            <v>214.59683654405757</v>
          </cell>
          <cell r="C189">
            <v>215.90337339157287</v>
          </cell>
        </row>
        <row r="190">
          <cell r="B190">
            <v>215.81278774149584</v>
          </cell>
          <cell r="C190">
            <v>217.12672770393968</v>
          </cell>
        </row>
        <row r="191">
          <cell r="B191">
            <v>216.05038605722862</v>
          </cell>
          <cell r="C191">
            <v>217.36577259716822</v>
          </cell>
        </row>
        <row r="192">
          <cell r="B192">
            <v>220.95158055104224</v>
          </cell>
          <cell r="C192">
            <v>222.29680719163818</v>
          </cell>
        </row>
        <row r="193">
          <cell r="B193">
            <v>223.01236664796545</v>
          </cell>
          <cell r="C193">
            <v>224.37014003908135</v>
          </cell>
        </row>
        <row r="194">
          <cell r="B194">
            <v>222.4738561065536</v>
          </cell>
          <cell r="C194">
            <v>223.82835086655609</v>
          </cell>
        </row>
        <row r="195">
          <cell r="B195">
            <v>219.96806142370497</v>
          </cell>
          <cell r="C195">
            <v>221.30730007304817</v>
          </cell>
        </row>
        <row r="196">
          <cell r="B196">
            <v>220.36108662519348</v>
          </cell>
          <cell r="C196">
            <v>221.7027181425585</v>
          </cell>
        </row>
        <row r="197">
          <cell r="B197">
            <v>221.57966059789612</v>
          </cell>
          <cell r="C197">
            <v>222.92871119851694</v>
          </cell>
        </row>
        <row r="198">
          <cell r="B198">
            <v>223.61361618828508</v>
          </cell>
          <cell r="C198">
            <v>224.97505018638671</v>
          </cell>
        </row>
        <row r="199">
          <cell r="B199">
            <v>224.51793680440929</v>
          </cell>
          <cell r="C199">
            <v>225.88487660691126</v>
          </cell>
        </row>
        <row r="200">
          <cell r="B200">
            <v>227.21261336422774</v>
          </cell>
          <cell r="C200">
            <v>228.59595925301804</v>
          </cell>
        </row>
        <row r="201">
          <cell r="B201">
            <v>232.40633556184164</v>
          </cell>
          <cell r="C201">
            <v>233.82130255715063</v>
          </cell>
        </row>
        <row r="202">
          <cell r="B202">
            <v>233.13080735798917</v>
          </cell>
          <cell r="C202">
            <v>234.55018517832193</v>
          </cell>
        </row>
        <row r="203">
          <cell r="B203">
            <v>233.3964179764927</v>
          </cell>
          <cell r="C203">
            <v>234.81741292252849</v>
          </cell>
        </row>
        <row r="204">
          <cell r="B204">
            <v>235.3655558080722</v>
          </cell>
          <cell r="C204">
            <v>236.79853951953538</v>
          </cell>
        </row>
        <row r="205">
          <cell r="B205">
            <v>236.74860814419566</v>
          </cell>
          <cell r="C205">
            <v>238.19001233784445</v>
          </cell>
        </row>
        <row r="206">
          <cell r="B206">
            <v>238.23248652113514</v>
          </cell>
          <cell r="C206">
            <v>239.6829250594086</v>
          </cell>
        </row>
        <row r="207">
          <cell r="B207">
            <v>240.55023815285531</v>
          </cell>
          <cell r="C207">
            <v>242.01478793320945</v>
          </cell>
        </row>
        <row r="208">
          <cell r="B208">
            <v>242.17384774083871</v>
          </cell>
          <cell r="C208">
            <v>243.64828259586054</v>
          </cell>
        </row>
        <row r="209">
          <cell r="B209">
            <v>241.91267004352741</v>
          </cell>
          <cell r="C209">
            <v>243.38551476194334</v>
          </cell>
        </row>
        <row r="210">
          <cell r="B210">
            <v>238.38643803601349</v>
          </cell>
          <cell r="C210">
            <v>239.83781388226481</v>
          </cell>
        </row>
        <row r="211">
          <cell r="B211">
            <v>235.10539624684091</v>
          </cell>
          <cell r="C211">
            <v>236.53679602044906</v>
          </cell>
        </row>
        <row r="212">
          <cell r="B212">
            <v>232.528543600983</v>
          </cell>
          <cell r="C212">
            <v>233.94425463944179</v>
          </cell>
        </row>
        <row r="213">
          <cell r="B213">
            <v>235.17842456776776</v>
          </cell>
          <cell r="C213">
            <v>236.61026896205971</v>
          </cell>
        </row>
        <row r="214">
          <cell r="B214">
            <v>239.12238564437592</v>
          </cell>
          <cell r="C214">
            <v>240.57824218420899</v>
          </cell>
        </row>
        <row r="215">
          <cell r="B215">
            <v>242.36818835639588</v>
          </cell>
          <cell r="C215">
            <v>243.84380642166104</v>
          </cell>
        </row>
        <row r="216">
          <cell r="B216">
            <v>245.91091812729039</v>
          </cell>
          <cell r="C216">
            <v>247.40810550858561</v>
          </cell>
        </row>
        <row r="217">
          <cell r="B217">
            <v>251.08486643182718</v>
          </cell>
          <cell r="C217">
            <v>252.61355452960947</v>
          </cell>
        </row>
        <row r="218">
          <cell r="B218">
            <v>255.31216792223799</v>
          </cell>
          <cell r="C218">
            <v>256.86659323614958</v>
          </cell>
        </row>
        <row r="219">
          <cell r="B219">
            <v>257.74105565976839</v>
          </cell>
          <cell r="C219">
            <v>259.31026884930134</v>
          </cell>
        </row>
        <row r="220">
          <cell r="B220">
            <v>259.53141063264371</v>
          </cell>
          <cell r="C220">
            <v>261.11152409815401</v>
          </cell>
        </row>
        <row r="221">
          <cell r="B221">
            <v>270.18199963949058</v>
          </cell>
          <cell r="C221">
            <v>271.82695742987198</v>
          </cell>
        </row>
        <row r="222">
          <cell r="B222">
            <v>276.53268877277878</v>
          </cell>
          <cell r="C222">
            <v>278.21631166882253</v>
          </cell>
        </row>
        <row r="223">
          <cell r="B223">
            <v>276.90024200822904</v>
          </cell>
          <cell r="C223">
            <v>278.58610269050149</v>
          </cell>
        </row>
        <row r="224">
          <cell r="B224">
            <v>282.21415399037937</v>
          </cell>
          <cell r="C224">
            <v>283.93236753451561</v>
          </cell>
        </row>
        <row r="225">
          <cell r="B225">
            <v>293.92859871040503</v>
          </cell>
          <cell r="C225">
            <v>295.7181336864943</v>
          </cell>
        </row>
        <row r="226">
          <cell r="B226">
            <v>298.28528897063853</v>
          </cell>
          <cell r="C226">
            <v>300.10134892468119</v>
          </cell>
        </row>
        <row r="227">
          <cell r="B227">
            <v>303.7034115937663</v>
          </cell>
          <cell r="C227">
            <v>305.55245887868233</v>
          </cell>
        </row>
        <row r="228">
          <cell r="B228">
            <v>312.3718208458738</v>
          </cell>
          <cell r="C228">
            <v>314.27364428667181</v>
          </cell>
        </row>
        <row r="229">
          <cell r="B229">
            <v>321.75990260282265</v>
          </cell>
          <cell r="C229">
            <v>323.7188838048462</v>
          </cell>
        </row>
        <row r="230">
          <cell r="B230">
            <v>327.67612538789524</v>
          </cell>
          <cell r="C230">
            <v>329.6711265200878</v>
          </cell>
        </row>
        <row r="231">
          <cell r="B231">
            <v>326.98260763691468</v>
          </cell>
          <cell r="C231">
            <v>328.97338640259591</v>
          </cell>
        </row>
        <row r="232">
          <cell r="B232">
            <v>331.29106174456751</v>
          </cell>
          <cell r="C232">
            <v>333.3080718104772</v>
          </cell>
        </row>
        <row r="233">
          <cell r="B233">
            <v>331.38764927864696</v>
          </cell>
          <cell r="C233">
            <v>333.40524740155848</v>
          </cell>
        </row>
        <row r="234">
          <cell r="B234">
            <v>351.542483406092</v>
          </cell>
          <cell r="C234">
            <v>353.68279085625704</v>
          </cell>
        </row>
        <row r="235">
          <cell r="B235">
            <v>355.96263854239322</v>
          </cell>
          <cell r="C235">
            <v>358.12985736576542</v>
          </cell>
        </row>
        <row r="236">
          <cell r="B236">
            <v>368.36848034039832</v>
          </cell>
          <cell r="C236">
            <v>370.6112300508729</v>
          </cell>
        </row>
        <row r="237">
          <cell r="B237">
            <v>385.20179157617349</v>
          </cell>
          <cell r="C237">
            <v>387.54702807885536</v>
          </cell>
        </row>
        <row r="238">
          <cell r="B238">
            <v>385.36871454794345</v>
          </cell>
          <cell r="C238">
            <v>387.71496733314297</v>
          </cell>
        </row>
        <row r="239">
          <cell r="B239">
            <v>379.99185971317149</v>
          </cell>
          <cell r="C239">
            <v>382.30537641950565</v>
          </cell>
        </row>
        <row r="240">
          <cell r="B240">
            <v>374.53839046612552</v>
          </cell>
          <cell r="C240">
            <v>376.81870463959473</v>
          </cell>
        </row>
        <row r="241">
          <cell r="B241">
            <v>378.00801627402416</v>
          </cell>
          <cell r="C241">
            <v>380.30945468230556</v>
          </cell>
        </row>
        <row r="242">
          <cell r="B242">
            <v>386.90263807853853</v>
          </cell>
          <cell r="C242">
            <v>389.25822989988728</v>
          </cell>
        </row>
        <row r="243">
          <cell r="B243">
            <v>382.601075240483</v>
          </cell>
          <cell r="C243">
            <v>384.93047771794227</v>
          </cell>
        </row>
        <row r="244">
          <cell r="B244">
            <v>383.19477201116933</v>
          </cell>
          <cell r="C244">
            <v>385.52778911184333</v>
          </cell>
        </row>
        <row r="245">
          <cell r="B245">
            <v>378.13371301715091</v>
          </cell>
          <cell r="C245">
            <v>380.43591670897121</v>
          </cell>
        </row>
        <row r="246">
          <cell r="B246">
            <v>375.12256384365293</v>
          </cell>
          <cell r="C246">
            <v>377.40643465875473</v>
          </cell>
        </row>
        <row r="247">
          <cell r="B247">
            <v>373.58510725119714</v>
          </cell>
          <cell r="C247">
            <v>375.85961751969518</v>
          </cell>
        </row>
        <row r="248">
          <cell r="B248">
            <v>368.59010241743118</v>
          </cell>
          <cell r="C248">
            <v>370.83420143675181</v>
          </cell>
        </row>
        <row r="249">
          <cell r="B249">
            <v>379.49240088644774</v>
          </cell>
          <cell r="C249">
            <v>381.80287672148364</v>
          </cell>
        </row>
        <row r="250">
          <cell r="B250">
            <v>379.27144802263138</v>
          </cell>
          <cell r="C250">
            <v>381.58057862321385</v>
          </cell>
        </row>
        <row r="251">
          <cell r="B251">
            <v>393.33404987658588</v>
          </cell>
          <cell r="C251">
            <v>395.72879827000253</v>
          </cell>
        </row>
        <row r="252">
          <cell r="B252">
            <v>394.61111475426713</v>
          </cell>
          <cell r="C252">
            <v>397.01363834300457</v>
          </cell>
        </row>
        <row r="253">
          <cell r="B253">
            <v>397.53278144301601</v>
          </cell>
          <cell r="C253">
            <v>399.95309310937142</v>
          </cell>
        </row>
        <row r="254">
          <cell r="B254">
            <v>398.41181411297993</v>
          </cell>
          <cell r="C254">
            <v>400.83747762231678</v>
          </cell>
        </row>
        <row r="255">
          <cell r="B255">
            <v>395.18630682421099</v>
          </cell>
          <cell r="C255">
            <v>397.59233237339623</v>
          </cell>
        </row>
        <row r="256">
          <cell r="B256">
            <v>402.67463678860258</v>
          </cell>
          <cell r="C256">
            <v>405.12625377884711</v>
          </cell>
        </row>
        <row r="257">
          <cell r="B257">
            <v>406.56109147380732</v>
          </cell>
          <cell r="C257">
            <v>409.03637049157385</v>
          </cell>
        </row>
        <row r="258">
          <cell r="B258">
            <v>412.1507465571442</v>
          </cell>
          <cell r="C258">
            <v>414.6600572523991</v>
          </cell>
        </row>
        <row r="259">
          <cell r="B259">
            <v>407.78831742732655</v>
          </cell>
          <cell r="C259">
            <v>410.27106820448296</v>
          </cell>
        </row>
        <row r="260">
          <cell r="B260">
            <v>408.82790086422534</v>
          </cell>
          <cell r="C260">
            <v>411.31698097078038</v>
          </cell>
        </row>
        <row r="261">
          <cell r="B261">
            <v>409.52752470265841</v>
          </cell>
          <cell r="C261">
            <v>412.02086435161408</v>
          </cell>
        </row>
        <row r="262">
          <cell r="B262">
            <v>413.92397574907477</v>
          </cell>
          <cell r="C262">
            <v>416.44408245286195</v>
          </cell>
        </row>
        <row r="263">
          <cell r="B263">
            <v>414.62030121869952</v>
          </cell>
          <cell r="C263">
            <v>417.14464738332219</v>
          </cell>
        </row>
        <row r="264">
          <cell r="B264">
            <v>414.60166069345416</v>
          </cell>
          <cell r="C264">
            <v>417.1258933683651</v>
          </cell>
        </row>
        <row r="265">
          <cell r="B265">
            <v>417.12659646239416</v>
          </cell>
          <cell r="C265">
            <v>419.66620178525676</v>
          </cell>
        </row>
        <row r="266">
          <cell r="B266">
            <v>417.80354652241232</v>
          </cell>
          <cell r="C266">
            <v>420.34727334217854</v>
          </cell>
        </row>
        <row r="267">
          <cell r="B267">
            <v>421.66041046127941</v>
          </cell>
          <cell r="C267">
            <v>424.22761915027138</v>
          </cell>
        </row>
        <row r="268">
          <cell r="C268">
            <v>427.3142693818881</v>
          </cell>
        </row>
      </sheetData>
      <sheetData sheetId="5">
        <row r="7">
          <cell r="B7">
            <v>205.14699999999999</v>
          </cell>
          <cell r="C7">
            <v>100</v>
          </cell>
        </row>
        <row r="8">
          <cell r="B8">
            <v>207.404</v>
          </cell>
          <cell r="C8">
            <v>101.10018669539404</v>
          </cell>
        </row>
        <row r="9">
          <cell r="B9">
            <v>208.11199999999999</v>
          </cell>
          <cell r="C9">
            <v>101.44530507392261</v>
          </cell>
        </row>
        <row r="10">
          <cell r="B10">
            <v>206.83099999999999</v>
          </cell>
          <cell r="C10">
            <v>100.82087478734761</v>
          </cell>
        </row>
        <row r="11">
          <cell r="B11">
            <v>208.94800000000001</v>
          </cell>
          <cell r="C11">
            <v>101.85281773557497</v>
          </cell>
        </row>
        <row r="12">
          <cell r="B12">
            <v>211.21700000000001</v>
          </cell>
          <cell r="C12">
            <v>102.95885389501187</v>
          </cell>
        </row>
        <row r="13">
          <cell r="B13">
            <v>211.41</v>
          </cell>
          <cell r="C13">
            <v>103.05293277503449</v>
          </cell>
        </row>
        <row r="14">
          <cell r="B14">
            <v>214.637</v>
          </cell>
          <cell r="C14">
            <v>104.62595114722615</v>
          </cell>
        </row>
        <row r="15">
          <cell r="B15">
            <v>222.55099999999999</v>
          </cell>
          <cell r="C15">
            <v>108.48367268349037</v>
          </cell>
        </row>
        <row r="16">
          <cell r="B16">
            <v>222.92599999999999</v>
          </cell>
          <cell r="C16">
            <v>108.66646843482965</v>
          </cell>
        </row>
        <row r="17">
          <cell r="B17">
            <v>224.68799999999999</v>
          </cell>
          <cell r="C17">
            <v>109.52536473845583</v>
          </cell>
        </row>
        <row r="18">
          <cell r="B18">
            <v>227.07499999999999</v>
          </cell>
          <cell r="C18">
            <v>110.68892062764749</v>
          </cell>
        </row>
        <row r="19">
          <cell r="B19">
            <v>233.322</v>
          </cell>
          <cell r="C19">
            <v>113.73405411729151</v>
          </cell>
        </row>
        <row r="20">
          <cell r="B20">
            <v>234.309</v>
          </cell>
          <cell r="C20">
            <v>114.2151725348165</v>
          </cell>
        </row>
        <row r="21">
          <cell r="B21">
            <v>238.43299999999999</v>
          </cell>
          <cell r="C21">
            <v>116.22543834421171</v>
          </cell>
        </row>
        <row r="22">
          <cell r="B22">
            <v>239.834</v>
          </cell>
          <cell r="C22">
            <v>116.90836327121529</v>
          </cell>
        </row>
        <row r="23">
          <cell r="B23">
            <v>241.69499999999999</v>
          </cell>
          <cell r="C23">
            <v>117.81551765319503</v>
          </cell>
        </row>
        <row r="24">
          <cell r="B24">
            <v>243.00800000000001</v>
          </cell>
          <cell r="C24">
            <v>118.45554651055097</v>
          </cell>
        </row>
        <row r="25">
          <cell r="B25">
            <v>242.72499999999999</v>
          </cell>
          <cell r="C25">
            <v>118.31759665020692</v>
          </cell>
        </row>
        <row r="26">
          <cell r="B26">
            <v>245.16</v>
          </cell>
          <cell r="C26">
            <v>119.50455039557001</v>
          </cell>
        </row>
        <row r="27">
          <cell r="B27">
            <v>245.928</v>
          </cell>
          <cell r="C27">
            <v>119.87891609431286</v>
          </cell>
        </row>
        <row r="28">
          <cell r="B28">
            <v>246.61199999999999</v>
          </cell>
          <cell r="C28">
            <v>120.21233554475572</v>
          </cell>
        </row>
        <row r="29">
          <cell r="B29">
            <v>241.09100000000001</v>
          </cell>
          <cell r="C29">
            <v>117.52109462970456</v>
          </cell>
        </row>
        <row r="30">
          <cell r="C30">
            <v>121.6971245009676</v>
          </cell>
        </row>
        <row r="31">
          <cell r="B31">
            <v>246.476</v>
          </cell>
        </row>
        <row r="32">
          <cell r="C32">
            <v>120.4163412159601</v>
          </cell>
        </row>
        <row r="33">
          <cell r="B33">
            <v>244.88800000000001</v>
          </cell>
        </row>
        <row r="34">
          <cell r="C34">
            <v>121.77840577268891</v>
          </cell>
        </row>
        <row r="35">
          <cell r="B35">
            <v>247.1</v>
          </cell>
        </row>
        <row r="36">
          <cell r="B36">
            <v>246.97300000000001</v>
          </cell>
          <cell r="C36">
            <v>121.71581630472805</v>
          </cell>
        </row>
        <row r="37">
          <cell r="B37">
            <v>245.98699999999999</v>
          </cell>
          <cell r="C37">
            <v>121.22988547473261</v>
          </cell>
        </row>
        <row r="38">
          <cell r="B38">
            <v>246.23400000000001</v>
          </cell>
          <cell r="C38">
            <v>121.35161459745966</v>
          </cell>
        </row>
        <row r="39">
          <cell r="B39">
            <v>244.79</v>
          </cell>
          <cell r="C39">
            <v>120.63996741843999</v>
          </cell>
        </row>
        <row r="40">
          <cell r="B40">
            <v>241.077</v>
          </cell>
          <cell r="C40">
            <v>118.81008793388315</v>
          </cell>
        </row>
        <row r="41">
          <cell r="B41">
            <v>241.46700000000001</v>
          </cell>
          <cell r="C41">
            <v>119.00229181187325</v>
          </cell>
        </row>
        <row r="42">
          <cell r="B42">
            <v>239.25299999999999</v>
          </cell>
          <cell r="C42">
            <v>117.91116518143724</v>
          </cell>
        </row>
        <row r="43">
          <cell r="B43">
            <v>239.71899999999999</v>
          </cell>
          <cell r="C43">
            <v>118.14082417411255</v>
          </cell>
        </row>
        <row r="44">
          <cell r="B44">
            <v>238.977</v>
          </cell>
          <cell r="C44">
            <v>117.77514397547502</v>
          </cell>
        </row>
        <row r="45">
          <cell r="B45">
            <v>241.929</v>
          </cell>
          <cell r="C45">
            <v>119.22997948272301</v>
          </cell>
        </row>
        <row r="46">
          <cell r="B46">
            <v>240.87</v>
          </cell>
          <cell r="C46">
            <v>118.7080720294115</v>
          </cell>
        </row>
        <row r="47">
          <cell r="B47">
            <v>240.16800000000001</v>
          </cell>
          <cell r="C47">
            <v>118.36210504902935</v>
          </cell>
        </row>
        <row r="48">
          <cell r="B48">
            <v>239.81200000000001</v>
          </cell>
          <cell r="C48">
            <v>118.18665740655634</v>
          </cell>
        </row>
        <row r="49">
          <cell r="B49">
            <v>240.983</v>
          </cell>
          <cell r="C49">
            <v>118.76376187098298</v>
          </cell>
        </row>
        <row r="50">
          <cell r="B50">
            <v>240.321</v>
          </cell>
          <cell r="C50">
            <v>118.43750810885622</v>
          </cell>
        </row>
        <row r="51">
          <cell r="B51">
            <v>242.73</v>
          </cell>
          <cell r="C51">
            <v>119.62473667828725</v>
          </cell>
        </row>
        <row r="52">
          <cell r="B52">
            <v>244.21799999999999</v>
          </cell>
          <cell r="C52">
            <v>120.35806839738787</v>
          </cell>
        </row>
        <row r="53">
          <cell r="B53">
            <v>246.12661</v>
          </cell>
          <cell r="C53">
            <v>121.29868953474849</v>
          </cell>
        </row>
        <row r="54">
          <cell r="C54">
            <v>121.042388127601</v>
          </cell>
        </row>
        <row r="55">
          <cell r="B55">
            <v>249.55935616295216</v>
          </cell>
        </row>
        <row r="56">
          <cell r="B56">
            <v>248.17305148363229</v>
          </cell>
          <cell r="C56">
            <v>120.36999647041235</v>
          </cell>
        </row>
        <row r="57">
          <cell r="B57">
            <v>249.99015316854204</v>
          </cell>
          <cell r="C57">
            <v>121.25133520598969</v>
          </cell>
        </row>
        <row r="58">
          <cell r="B58">
            <v>250.26121022964381</v>
          </cell>
          <cell r="C58">
            <v>121.38280450651628</v>
          </cell>
        </row>
        <row r="59">
          <cell r="B59">
            <v>250.59312619381936</v>
          </cell>
          <cell r="C59">
            <v>121.54379186270764</v>
          </cell>
        </row>
        <row r="60">
          <cell r="B60">
            <v>251.10975516284699</v>
          </cell>
          <cell r="C60">
            <v>121.7943695414951</v>
          </cell>
        </row>
        <row r="61">
          <cell r="B61">
            <v>252.07867468618321</v>
          </cell>
          <cell r="C61">
            <v>122.26431919520189</v>
          </cell>
        </row>
        <row r="62">
          <cell r="B62">
            <v>253.57983116951513</v>
          </cell>
          <cell r="C62">
            <v>122.99241678484738</v>
          </cell>
        </row>
        <row r="63">
          <cell r="B63">
            <v>254.26262000250924</v>
          </cell>
          <cell r="C63">
            <v>123.32358605937661</v>
          </cell>
        </row>
        <row r="64">
          <cell r="B64">
            <v>254.59116277240841</v>
          </cell>
          <cell r="C64">
            <v>123.48293733388739</v>
          </cell>
        </row>
        <row r="65">
          <cell r="B65">
            <v>254.89995347534318</v>
          </cell>
          <cell r="C65">
            <v>123.63270837308824</v>
          </cell>
        </row>
        <row r="66">
          <cell r="B66">
            <v>265.19416539879546</v>
          </cell>
          <cell r="C66">
            <v>128.62565279426505</v>
          </cell>
        </row>
        <row r="67">
          <cell r="B67">
            <v>268.47896626498141</v>
          </cell>
          <cell r="C67">
            <v>130.21886151013922</v>
          </cell>
        </row>
        <row r="68">
          <cell r="B68">
            <v>271.94554155311818</v>
          </cell>
          <cell r="C68">
            <v>131.90023526406978</v>
          </cell>
        </row>
        <row r="69">
          <cell r="B69">
            <v>273.04908801367083</v>
          </cell>
          <cell r="C69">
            <v>132.43548227323356</v>
          </cell>
        </row>
        <row r="70">
          <cell r="B70">
            <v>273.3095102317252</v>
          </cell>
          <cell r="C70">
            <v>132.56179341491728</v>
          </cell>
        </row>
        <row r="71">
          <cell r="B71">
            <v>274.39846421011703</v>
          </cell>
          <cell r="C71">
            <v>133.08996271352504</v>
          </cell>
        </row>
        <row r="72">
          <cell r="B72">
            <v>275.11270698024282</v>
          </cell>
          <cell r="C72">
            <v>133.43638791644327</v>
          </cell>
        </row>
        <row r="73">
          <cell r="B73">
            <v>275.1210556603765</v>
          </cell>
          <cell r="C73">
            <v>133.4404372303886</v>
          </cell>
        </row>
        <row r="74">
          <cell r="B74">
            <v>274.49060994645544</v>
          </cell>
          <cell r="C74">
            <v>133.13465564811852</v>
          </cell>
        </row>
        <row r="75">
          <cell r="B75">
            <v>274.69992162721275</v>
          </cell>
          <cell r="C75">
            <v>133.23617692983444</v>
          </cell>
        </row>
        <row r="76">
          <cell r="B76">
            <v>274.70239401721153</v>
          </cell>
          <cell r="C76">
            <v>133.23737609942054</v>
          </cell>
        </row>
        <row r="77">
          <cell r="B77">
            <v>274.53076783730796</v>
          </cell>
          <cell r="C77">
            <v>133.15413320682717</v>
          </cell>
        </row>
        <row r="78">
          <cell r="B78">
            <v>277.79189495706203</v>
          </cell>
          <cell r="C78">
            <v>134.73585957698566</v>
          </cell>
        </row>
        <row r="79">
          <cell r="B79">
            <v>274.35364778484768</v>
          </cell>
          <cell r="C79">
            <v>133.06822565174804</v>
          </cell>
        </row>
        <row r="80">
          <cell r="B80">
            <v>273.41001382268234</v>
          </cell>
          <cell r="C80">
            <v>132.61054011330552</v>
          </cell>
        </row>
        <row r="81">
          <cell r="B81">
            <v>273.45448485501356</v>
          </cell>
          <cell r="C81">
            <v>132.63210965106458</v>
          </cell>
        </row>
        <row r="82">
          <cell r="B82">
            <v>273.27495153477804</v>
          </cell>
          <cell r="C82">
            <v>132.54503160212298</v>
          </cell>
        </row>
        <row r="83">
          <cell r="B83">
            <v>273.33684817855908</v>
          </cell>
          <cell r="C83">
            <v>132.57505298739795</v>
          </cell>
        </row>
        <row r="84">
          <cell r="B84">
            <v>273.89577870573362</v>
          </cell>
          <cell r="C84">
            <v>132.84614795593299</v>
          </cell>
        </row>
        <row r="85">
          <cell r="B85">
            <v>274.20683647697194</v>
          </cell>
          <cell r="C85">
            <v>132.99701857867876</v>
          </cell>
        </row>
        <row r="86">
          <cell r="B86">
            <v>274.68224466321215</v>
          </cell>
          <cell r="C86">
            <v>133.22760317018714</v>
          </cell>
        </row>
        <row r="87">
          <cell r="B87">
            <v>277.79533366272017</v>
          </cell>
          <cell r="C87">
            <v>134.73752743328777</v>
          </cell>
        </row>
        <row r="88">
          <cell r="B88">
            <v>280.63243462672921</v>
          </cell>
          <cell r="C88">
            <v>136.11359075274325</v>
          </cell>
        </row>
        <row r="89">
          <cell r="B89">
            <v>281.20811037596866</v>
          </cell>
          <cell r="C89">
            <v>136.39280756331073</v>
          </cell>
        </row>
        <row r="90">
          <cell r="B90">
            <v>285.03951739448155</v>
          </cell>
          <cell r="C90">
            <v>138.25113362465399</v>
          </cell>
        </row>
        <row r="91">
          <cell r="B91">
            <v>286.37839802003714</v>
          </cell>
          <cell r="C91">
            <v>138.90052345650307</v>
          </cell>
        </row>
        <row r="92">
          <cell r="B92">
            <v>287.15931424762761</v>
          </cell>
          <cell r="C92">
            <v>139.27928691610032</v>
          </cell>
        </row>
        <row r="93">
          <cell r="B93">
            <v>286.97166418506333</v>
          </cell>
          <cell r="C93">
            <v>139.18827204871849</v>
          </cell>
        </row>
        <row r="94">
          <cell r="B94">
            <v>286.53155796908862</v>
          </cell>
          <cell r="C94">
            <v>138.97480977573281</v>
          </cell>
        </row>
        <row r="95">
          <cell r="B95">
            <v>288.99406436611014</v>
          </cell>
          <cell r="C95">
            <v>140.16918557337013</v>
          </cell>
        </row>
        <row r="96">
          <cell r="B96">
            <v>289.50050132923798</v>
          </cell>
          <cell r="C96">
            <v>140.41481988015627</v>
          </cell>
        </row>
        <row r="97">
          <cell r="B97">
            <v>290.30519271168708</v>
          </cell>
          <cell r="C97">
            <v>140.80511487103507</v>
          </cell>
        </row>
        <row r="98">
          <cell r="B98">
            <v>290.6848347036422</v>
          </cell>
          <cell r="C98">
            <v>140.98925051734503</v>
          </cell>
        </row>
        <row r="99">
          <cell r="B99">
            <v>292.52685413348513</v>
          </cell>
          <cell r="C99">
            <v>141.88267496832034</v>
          </cell>
        </row>
        <row r="100">
          <cell r="B100">
            <v>294.55414691786177</v>
          </cell>
          <cell r="C100">
            <v>142.86596152518487</v>
          </cell>
        </row>
        <row r="101">
          <cell r="B101">
            <v>295.19019274115283</v>
          </cell>
          <cell r="C101">
            <v>143.17445929739208</v>
          </cell>
        </row>
        <row r="102">
          <cell r="B102">
            <v>299.53199194895853</v>
          </cell>
          <cell r="C102">
            <v>145.28033804689554</v>
          </cell>
        </row>
        <row r="103">
          <cell r="B103">
            <v>299.47015990398489</v>
          </cell>
          <cell r="C103">
            <v>145.25034799362129</v>
          </cell>
        </row>
        <row r="104">
          <cell r="B104">
            <v>299.15387776660157</v>
          </cell>
          <cell r="C104">
            <v>145.09694342558743</v>
          </cell>
        </row>
        <row r="105">
          <cell r="B105">
            <v>299.68076897149149</v>
          </cell>
          <cell r="C105">
            <v>145.35249853962478</v>
          </cell>
        </row>
        <row r="106">
          <cell r="B106">
            <v>300.92121802954773</v>
          </cell>
          <cell r="C106">
            <v>145.95414665511245</v>
          </cell>
        </row>
        <row r="107">
          <cell r="B107">
            <v>301.46199577705181</v>
          </cell>
          <cell r="C107">
            <v>146.21643708176921</v>
          </cell>
        </row>
        <row r="108">
          <cell r="B108">
            <v>300.85926349488892</v>
          </cell>
          <cell r="C108">
            <v>145.92409719134665</v>
          </cell>
        </row>
        <row r="109">
          <cell r="B109">
            <v>301.17797844785628</v>
          </cell>
          <cell r="C109">
            <v>146.07868173440804</v>
          </cell>
        </row>
        <row r="110">
          <cell r="B110">
            <v>301.98269758818628</v>
          </cell>
          <cell r="C110">
            <v>146.46899018853762</v>
          </cell>
        </row>
        <row r="111">
          <cell r="B111">
            <v>301.89289264407449</v>
          </cell>
          <cell r="C111">
            <v>146.42543259539391</v>
          </cell>
        </row>
        <row r="112">
          <cell r="B112">
            <v>315.28231151089176</v>
          </cell>
          <cell r="C112">
            <v>152.91962804532156</v>
          </cell>
        </row>
        <row r="113">
          <cell r="B113">
            <v>313.51340685079458</v>
          </cell>
          <cell r="C113">
            <v>152.06166604493717</v>
          </cell>
        </row>
        <row r="114">
          <cell r="B114">
            <v>319.86060760377785</v>
          </cell>
          <cell r="C114">
            <v>155.14021356517014</v>
          </cell>
        </row>
        <row r="115">
          <cell r="B115">
            <v>320.40662342173681</v>
          </cell>
          <cell r="C115">
            <v>155.40504458404027</v>
          </cell>
        </row>
        <row r="116">
          <cell r="B116">
            <v>323.47664542319296</v>
          </cell>
          <cell r="C116">
            <v>156.89408030032848</v>
          </cell>
        </row>
        <row r="117">
          <cell r="B117">
            <v>324.41324215975987</v>
          </cell>
          <cell r="C117">
            <v>157.34835261233329</v>
          </cell>
        </row>
        <row r="118">
          <cell r="B118">
            <v>325.29034074322874</v>
          </cell>
          <cell r="C118">
            <v>157.77376686567462</v>
          </cell>
        </row>
        <row r="119">
          <cell r="B119">
            <v>326.76017459672892</v>
          </cell>
          <cell r="C119">
            <v>158.48667221418131</v>
          </cell>
        </row>
        <row r="120">
          <cell r="B120">
            <v>328.11676443711247</v>
          </cell>
          <cell r="C120">
            <v>159.14465144811729</v>
          </cell>
        </row>
        <row r="121">
          <cell r="B121">
            <v>328.28184273022725</v>
          </cell>
          <cell r="C121">
            <v>159.22471845555745</v>
          </cell>
        </row>
        <row r="122">
          <cell r="B122">
            <v>330.80085919496071</v>
          </cell>
          <cell r="C122">
            <v>160.44650301740327</v>
          </cell>
        </row>
        <row r="123">
          <cell r="B123">
            <v>335.14094822703919</v>
          </cell>
          <cell r="C123">
            <v>162.55155228987439</v>
          </cell>
        </row>
        <row r="124">
          <cell r="B124">
            <v>338.89914694379502</v>
          </cell>
          <cell r="C124">
            <v>164.37437053531485</v>
          </cell>
        </row>
        <row r="125">
          <cell r="B125">
            <v>339.90068760940102</v>
          </cell>
          <cell r="C125">
            <v>164.86014224043461</v>
          </cell>
        </row>
        <row r="126">
          <cell r="B126">
            <v>345.34784481042664</v>
          </cell>
          <cell r="C126">
            <v>167.50214663672773</v>
          </cell>
        </row>
        <row r="127">
          <cell r="B127">
            <v>345.58783149430246</v>
          </cell>
          <cell r="C127">
            <v>167.61854604479558</v>
          </cell>
        </row>
        <row r="128">
          <cell r="B128">
            <v>346.2025103256056</v>
          </cell>
          <cell r="C128">
            <v>167.91668030358025</v>
          </cell>
        </row>
        <row r="129">
          <cell r="B129">
            <v>346.75557408040595</v>
          </cell>
          <cell r="C129">
            <v>168.18492974410265</v>
          </cell>
        </row>
        <row r="130">
          <cell r="B130">
            <v>347.62635495675869</v>
          </cell>
          <cell r="C130">
            <v>168.60727975505856</v>
          </cell>
        </row>
        <row r="131">
          <cell r="B131">
            <v>348.45036395085731</v>
          </cell>
          <cell r="C131">
            <v>169.0069442597995</v>
          </cell>
        </row>
        <row r="132">
          <cell r="B132">
            <v>348.79254524394997</v>
          </cell>
          <cell r="C132">
            <v>169.17291055144787</v>
          </cell>
        </row>
        <row r="133">
          <cell r="B133">
            <v>355.03389330207858</v>
          </cell>
          <cell r="C133">
            <v>172.20011692714536</v>
          </cell>
        </row>
        <row r="134">
          <cell r="B134">
            <v>361.07868274797397</v>
          </cell>
          <cell r="C134">
            <v>175.13198757110524</v>
          </cell>
        </row>
        <row r="135">
          <cell r="B135">
            <v>358.97813213556208</v>
          </cell>
          <cell r="C135">
            <v>174.11316917688239</v>
          </cell>
        </row>
        <row r="136">
          <cell r="B136">
            <v>358.56600867410219</v>
          </cell>
          <cell r="C136">
            <v>173.91327922386478</v>
          </cell>
        </row>
        <row r="137">
          <cell r="B137">
            <v>359.50360775775528</v>
          </cell>
          <cell r="C137">
            <v>174.36803769870843</v>
          </cell>
        </row>
        <row r="138">
          <cell r="B138">
            <v>364.12336031522602</v>
          </cell>
          <cell r="C138">
            <v>176.60873061726895</v>
          </cell>
        </row>
        <row r="139">
          <cell r="B139">
            <v>364.16525806483958</v>
          </cell>
          <cell r="C139">
            <v>176.62905205000695</v>
          </cell>
        </row>
        <row r="140">
          <cell r="B140">
            <v>363.74563602753437</v>
          </cell>
          <cell r="C140">
            <v>176.4255251044043</v>
          </cell>
        </row>
        <row r="141">
          <cell r="B141">
            <v>363.36676486351121</v>
          </cell>
          <cell r="C141">
            <v>176.24176332848401</v>
          </cell>
        </row>
        <row r="142">
          <cell r="B142">
            <v>362.92431042355025</v>
          </cell>
          <cell r="C142">
            <v>176.02716210946352</v>
          </cell>
        </row>
        <row r="143">
          <cell r="B143">
            <v>366.03622499886274</v>
          </cell>
          <cell r="C143">
            <v>177.53651674812093</v>
          </cell>
        </row>
        <row r="144">
          <cell r="B144">
            <v>372.21147758280364</v>
          </cell>
          <cell r="C144">
            <v>180.5316652031573</v>
          </cell>
        </row>
        <row r="145">
          <cell r="B145">
            <v>373.93769398450513</v>
          </cell>
          <cell r="C145">
            <v>181.36892235472072</v>
          </cell>
        </row>
        <row r="146">
          <cell r="B146">
            <v>374.72418069726018</v>
          </cell>
          <cell r="C146">
            <v>181.75038763579127</v>
          </cell>
        </row>
        <row r="147">
          <cell r="B147">
            <v>384.77655149992785</v>
          </cell>
          <cell r="C147">
            <v>186.62603320166852</v>
          </cell>
        </row>
        <row r="148">
          <cell r="B148">
            <v>385.89361953853091</v>
          </cell>
          <cell r="C148">
            <v>187.16783850671683</v>
          </cell>
        </row>
        <row r="149">
          <cell r="B149">
            <v>385.71815978376168</v>
          </cell>
          <cell r="C149">
            <v>187.08273623660318</v>
          </cell>
        </row>
        <row r="150">
          <cell r="B150">
            <v>391.59485599482338</v>
          </cell>
          <cell r="C150">
            <v>189.93307755269021</v>
          </cell>
        </row>
        <row r="151">
          <cell r="B151">
            <v>392.68701919860212</v>
          </cell>
          <cell r="C151">
            <v>190.46280340405903</v>
          </cell>
        </row>
        <row r="152">
          <cell r="B152">
            <v>393.5670261202464</v>
          </cell>
          <cell r="C152">
            <v>190.8896282725087</v>
          </cell>
        </row>
        <row r="153">
          <cell r="B153">
            <v>394.33267751125203</v>
          </cell>
          <cell r="C153">
            <v>191.26098791321897</v>
          </cell>
        </row>
        <row r="154">
          <cell r="B154">
            <v>394.83277846774683</v>
          </cell>
          <cell r="C154">
            <v>191.50354910190663</v>
          </cell>
        </row>
        <row r="155">
          <cell r="B155">
            <v>400.12687887833778</v>
          </cell>
          <cell r="C155">
            <v>194.07131721342088</v>
          </cell>
        </row>
        <row r="156">
          <cell r="B156">
            <v>403.74726314747284</v>
          </cell>
          <cell r="C156">
            <v>195.82729208294074</v>
          </cell>
        </row>
        <row r="157">
          <cell r="B157">
            <v>407.35778649407217</v>
          </cell>
          <cell r="C157">
            <v>197.57848416398409</v>
          </cell>
        </row>
        <row r="158">
          <cell r="B158">
            <v>407.74657345986077</v>
          </cell>
          <cell r="C158">
            <v>197.76705534614888</v>
          </cell>
        </row>
        <row r="159">
          <cell r="B159">
            <v>407.86219281960933</v>
          </cell>
          <cell r="C159">
            <v>197.82313356190053</v>
          </cell>
        </row>
        <row r="160">
          <cell r="B160">
            <v>408.79650503076766</v>
          </cell>
          <cell r="C160">
            <v>198.27629782323783</v>
          </cell>
        </row>
        <row r="162">
          <cell r="B162">
            <v>457.7450170840745</v>
          </cell>
        </row>
        <row r="163">
          <cell r="B163">
            <v>456.80132047349446</v>
          </cell>
          <cell r="C163">
            <v>197.86752729984448</v>
          </cell>
        </row>
        <row r="164">
          <cell r="B164">
            <v>463.11674988216981</v>
          </cell>
          <cell r="C164">
            <v>200.60311133807804</v>
          </cell>
        </row>
        <row r="165">
          <cell r="B165">
            <v>467.24394365016644</v>
          </cell>
          <cell r="C165">
            <v>202.39084177789888</v>
          </cell>
        </row>
        <row r="166">
          <cell r="B166">
            <v>469.24276796547775</v>
          </cell>
          <cell r="C166">
            <v>203.25665018748822</v>
          </cell>
        </row>
        <row r="167">
          <cell r="B167">
            <v>467.84628318920392</v>
          </cell>
          <cell r="C167">
            <v>202.65175047023965</v>
          </cell>
        </row>
        <row r="168">
          <cell r="B168">
            <v>467.44387277817532</v>
          </cell>
          <cell r="C168">
            <v>202.47744284584965</v>
          </cell>
        </row>
        <row r="169">
          <cell r="B169">
            <v>467.29272398826396</v>
          </cell>
          <cell r="C169">
            <v>202.41197141226635</v>
          </cell>
        </row>
        <row r="170">
          <cell r="B170">
            <v>467.41745410484117</v>
          </cell>
          <cell r="C170">
            <v>202.46599936411505</v>
          </cell>
        </row>
        <row r="171">
          <cell r="B171">
            <v>471.46850038669515</v>
          </cell>
          <cell r="C171">
            <v>204.22074584763402</v>
          </cell>
        </row>
        <row r="172">
          <cell r="B172">
            <v>478.4213196124328</v>
          </cell>
          <cell r="C172">
            <v>207.2324209157654</v>
          </cell>
        </row>
        <row r="173">
          <cell r="B173">
            <v>476.79145464060429</v>
          </cell>
          <cell r="C173">
            <v>206.52643050515528</v>
          </cell>
        </row>
        <row r="174">
          <cell r="B174">
            <v>474.38353563219465</v>
          </cell>
          <cell r="C174">
            <v>205.48341911534919</v>
          </cell>
        </row>
        <row r="175">
          <cell r="B175">
            <v>472.27965113987443</v>
          </cell>
          <cell r="C175">
            <v>204.57210296199747</v>
          </cell>
        </row>
        <row r="176">
          <cell r="B176">
            <v>475.27834481679412</v>
          </cell>
          <cell r="C176">
            <v>205.87101361831245</v>
          </cell>
        </row>
        <row r="177">
          <cell r="B177">
            <v>473.20971057267502</v>
          </cell>
          <cell r="C177">
            <v>204.97496642136619</v>
          </cell>
        </row>
        <row r="178">
          <cell r="B178">
            <v>475.36273302992589</v>
          </cell>
          <cell r="C178">
            <v>205.90756711830744</v>
          </cell>
        </row>
        <row r="179">
          <cell r="B179">
            <v>480.92214594209179</v>
          </cell>
          <cell r="C179">
            <v>208.31567593250455</v>
          </cell>
        </row>
        <row r="180">
          <cell r="B180">
            <v>484.95869764206839</v>
          </cell>
          <cell r="C180">
            <v>210.06414395983964</v>
          </cell>
        </row>
        <row r="181">
          <cell r="B181">
            <v>487.61690792159715</v>
          </cell>
          <cell r="C181">
            <v>211.21557122477878</v>
          </cell>
        </row>
        <row r="182">
          <cell r="B182">
            <v>490.99470002448368</v>
          </cell>
          <cell r="C182">
            <v>212.67869171321854</v>
          </cell>
        </row>
        <row r="183">
          <cell r="B183">
            <v>492.84025205568406</v>
          </cell>
          <cell r="C183">
            <v>213.47810887895329</v>
          </cell>
        </row>
        <row r="184">
          <cell r="B184">
            <v>494.89695925069651</v>
          </cell>
          <cell r="C184">
            <v>214.36898976921665</v>
          </cell>
        </row>
        <row r="185">
          <cell r="B185">
            <v>494.92712135234888</v>
          </cell>
          <cell r="C185">
            <v>214.38205474999637</v>
          </cell>
        </row>
        <row r="186">
          <cell r="B186">
            <v>494.82339720023549</v>
          </cell>
          <cell r="C186">
            <v>214.33712571721978</v>
          </cell>
        </row>
        <row r="187">
          <cell r="B187">
            <v>497.82054196270286</v>
          </cell>
          <cell r="C187">
            <v>215.63536544755678</v>
          </cell>
        </row>
        <row r="188">
          <cell r="B188">
            <v>512.04725471600966</v>
          </cell>
          <cell r="C188">
            <v>221.79779175399582</v>
          </cell>
        </row>
        <row r="189">
          <cell r="B189">
            <v>499.64855199166198</v>
          </cell>
          <cell r="C189">
            <v>216.42718414005645</v>
          </cell>
        </row>
        <row r="190">
          <cell r="B190">
            <v>501.84589417606782</v>
          </cell>
          <cell r="C190">
            <v>217.37898231833083</v>
          </cell>
        </row>
        <row r="191">
          <cell r="B191">
            <v>502.10335464923264</v>
          </cell>
          <cell r="C191">
            <v>217.49050359666205</v>
          </cell>
        </row>
        <row r="192">
          <cell r="B192">
            <v>515.89369143019917</v>
          </cell>
          <cell r="C192">
            <v>223.46390979578067</v>
          </cell>
        </row>
        <row r="193">
          <cell r="B193">
            <v>520.50838561626028</v>
          </cell>
          <cell r="C193">
            <v>225.46280534821562</v>
          </cell>
        </row>
        <row r="194">
          <cell r="B194">
            <v>518.512111224367</v>
          </cell>
          <cell r="C194">
            <v>224.59810146048062</v>
          </cell>
        </row>
        <row r="195">
          <cell r="B195">
            <v>511.46506218113427</v>
          </cell>
          <cell r="C195">
            <v>221.54560991448454</v>
          </cell>
        </row>
        <row r="196">
          <cell r="B196">
            <v>512.52387903449926</v>
          </cell>
          <cell r="C196">
            <v>222.00424578800076</v>
          </cell>
        </row>
        <row r="197">
          <cell r="B197">
            <v>515.45482260202459</v>
          </cell>
          <cell r="C197">
            <v>223.27380988593387</v>
          </cell>
        </row>
        <row r="198">
          <cell r="B198">
            <v>520.42065428531623</v>
          </cell>
          <cell r="C198">
            <v>225.42480374720748</v>
          </cell>
        </row>
        <row r="199">
          <cell r="B199">
            <v>522.49965204076182</v>
          </cell>
          <cell r="C199">
            <v>226.325339990635</v>
          </cell>
        </row>
        <row r="200">
          <cell r="B200">
            <v>528.30285486250307</v>
          </cell>
          <cell r="C200">
            <v>228.83904855778016</v>
          </cell>
        </row>
        <row r="201">
          <cell r="B201">
            <v>539.91450479660239</v>
          </cell>
          <cell r="C201">
            <v>233.86873730287863</v>
          </cell>
        </row>
        <row r="202">
          <cell r="B202">
            <v>540.99717179087759</v>
          </cell>
          <cell r="C202">
            <v>234.33770407561985</v>
          </cell>
        </row>
        <row r="203">
          <cell r="B203">
            <v>541.43728394108336</v>
          </cell>
          <cell r="C203">
            <v>234.52834254138773</v>
          </cell>
        </row>
        <row r="204">
          <cell r="B204">
            <v>547.62538175140446</v>
          </cell>
          <cell r="C204">
            <v>237.20877177295972</v>
          </cell>
        </row>
        <row r="205">
          <cell r="B205">
            <v>550.97164120336197</v>
          </cell>
          <cell r="C205">
            <v>238.6582336150932</v>
          </cell>
        </row>
        <row r="206">
          <cell r="B206">
            <v>554.08227167024393</v>
          </cell>
          <cell r="C206">
            <v>240.00563068081871</v>
          </cell>
        </row>
        <row r="207">
          <cell r="B207">
            <v>559.42590202904262</v>
          </cell>
          <cell r="C207">
            <v>242.32027137582352</v>
          </cell>
        </row>
        <row r="208">
          <cell r="B208">
            <v>562.66428900186622</v>
          </cell>
          <cell r="C208">
            <v>243.72300730068562</v>
          </cell>
        </row>
        <row r="209">
          <cell r="B209">
            <v>561.19713674024183</v>
          </cell>
          <cell r="C209">
            <v>243.08749733788807</v>
          </cell>
        </row>
        <row r="210">
          <cell r="B210">
            <v>551.17537847464223</v>
          </cell>
          <cell r="C210">
            <v>238.74648421394278</v>
          </cell>
        </row>
        <row r="211">
          <cell r="B211">
            <v>539.86851057949059</v>
          </cell>
          <cell r="C211">
            <v>233.84881450142831</v>
          </cell>
        </row>
        <row r="212">
          <cell r="B212">
            <v>531.86651214785377</v>
          </cell>
          <cell r="C212">
            <v>230.38267819191853</v>
          </cell>
        </row>
        <row r="213">
          <cell r="B213">
            <v>538.59468281330089</v>
          </cell>
          <cell r="C213">
            <v>233.29704475163737</v>
          </cell>
        </row>
        <row r="214">
          <cell r="B214">
            <v>548.66226429251208</v>
          </cell>
          <cell r="C214">
            <v>237.65790660535612</v>
          </cell>
        </row>
        <row r="215">
          <cell r="B215">
            <v>555.37927367562077</v>
          </cell>
          <cell r="C215">
            <v>240.56743855703249</v>
          </cell>
        </row>
        <row r="216">
          <cell r="B216">
            <v>561.52278284321005</v>
          </cell>
          <cell r="C216">
            <v>243.22855382411353</v>
          </cell>
        </row>
        <row r="217">
          <cell r="B217">
            <v>572.88564703073303</v>
          </cell>
          <cell r="C217">
            <v>248.15047882533426</v>
          </cell>
        </row>
        <row r="218">
          <cell r="B218">
            <v>580.9300949194444</v>
          </cell>
          <cell r="C218">
            <v>251.63500249217014</v>
          </cell>
        </row>
        <row r="219">
          <cell r="B219">
            <v>585.75462448255644</v>
          </cell>
          <cell r="C219">
            <v>253.72479009183925</v>
          </cell>
        </row>
        <row r="220">
          <cell r="B220">
            <v>590.00055627800998</v>
          </cell>
          <cell r="C220">
            <v>255.5639529571728</v>
          </cell>
        </row>
        <row r="221">
          <cell r="B221">
            <v>617.2393832131072</v>
          </cell>
          <cell r="C221">
            <v>267.36269146915754</v>
          </cell>
        </row>
        <row r="222">
          <cell r="B222">
            <v>631.27856762183512</v>
          </cell>
          <cell r="C222">
            <v>273.44388821653581</v>
          </cell>
        </row>
        <row r="223">
          <cell r="B223">
            <v>629.59647332254747</v>
          </cell>
          <cell r="C223">
            <v>272.71527421134806</v>
          </cell>
        </row>
        <row r="224">
          <cell r="B224">
            <v>642.6373372644448</v>
          </cell>
          <cell r="C224">
            <v>278.3640396294565</v>
          </cell>
        </row>
        <row r="225">
          <cell r="B225">
            <v>666.61717606080515</v>
          </cell>
          <cell r="C225">
            <v>288.75111863957511</v>
          </cell>
        </row>
        <row r="226">
          <cell r="B226">
            <v>676.85835037239804</v>
          </cell>
          <cell r="C226">
            <v>293.18717376214158</v>
          </cell>
        </row>
        <row r="227">
          <cell r="B227">
            <v>687.79447674482503</v>
          </cell>
          <cell r="C227">
            <v>297.92425350899475</v>
          </cell>
        </row>
        <row r="228">
          <cell r="B228">
            <v>708.53547977820358</v>
          </cell>
          <cell r="C228">
            <v>306.90840219682957</v>
          </cell>
        </row>
        <row r="229">
          <cell r="B229">
            <v>734.50237073449989</v>
          </cell>
          <cell r="C229">
            <v>318.15619040344268</v>
          </cell>
        </row>
        <row r="230">
          <cell r="B230">
            <v>747.18881797286838</v>
          </cell>
          <cell r="C230">
            <v>323.65143709553615</v>
          </cell>
        </row>
        <row r="231">
          <cell r="B231">
            <v>746.02523915226993</v>
          </cell>
          <cell r="C231">
            <v>323.14742265045612</v>
          </cell>
        </row>
        <row r="232">
          <cell r="B232">
            <v>757.3612651514253</v>
          </cell>
          <cell r="C232">
            <v>328.0577224532995</v>
          </cell>
        </row>
        <row r="233">
          <cell r="B233">
            <v>756.04723251712483</v>
          </cell>
          <cell r="C233">
            <v>327.48853760972059</v>
          </cell>
        </row>
        <row r="234">
          <cell r="B234">
            <v>812.7836101893331</v>
          </cell>
          <cell r="C234">
            <v>352.06440080187036</v>
          </cell>
        </row>
        <row r="235">
          <cell r="B235">
            <v>822.21278207066371</v>
          </cell>
          <cell r="C235">
            <v>356.14872989862124</v>
          </cell>
        </row>
        <row r="236">
          <cell r="B236">
            <v>853.0830773260102</v>
          </cell>
          <cell r="C236">
            <v>369.5204709935465</v>
          </cell>
        </row>
        <row r="237">
          <cell r="B237">
            <v>898.80860381872787</v>
          </cell>
          <cell r="C237">
            <v>389.3268867285521</v>
          </cell>
        </row>
        <row r="238">
          <cell r="B238">
            <v>897.46071603737994</v>
          </cell>
          <cell r="C238">
            <v>388.74303722895672</v>
          </cell>
        </row>
        <row r="239">
          <cell r="B239">
            <v>880.43394274094555</v>
          </cell>
          <cell r="C239">
            <v>381.36773996280971</v>
          </cell>
        </row>
        <row r="240">
          <cell r="B240">
            <v>864.70496992868175</v>
          </cell>
          <cell r="C240">
            <v>374.55459644101973</v>
          </cell>
        </row>
        <row r="241">
          <cell r="B241">
            <v>873.91569607010217</v>
          </cell>
          <cell r="C241">
            <v>378.54430383580075</v>
          </cell>
        </row>
        <row r="242">
          <cell r="B242">
            <v>895.95501268925125</v>
          </cell>
          <cell r="C242">
            <v>388.09082852248343</v>
          </cell>
        </row>
        <row r="243">
          <cell r="B243">
            <v>883.42408013273189</v>
          </cell>
          <cell r="C243">
            <v>382.66294438863383</v>
          </cell>
        </row>
        <row r="244">
          <cell r="B244">
            <v>884.5357967444437</v>
          </cell>
          <cell r="C244">
            <v>383.1444942597891</v>
          </cell>
        </row>
        <row r="245">
          <cell r="B245">
            <v>869.56473219039742</v>
          </cell>
          <cell r="C245">
            <v>376.65964539533104</v>
          </cell>
        </row>
        <row r="246">
          <cell r="B246">
            <v>860.73834397693849</v>
          </cell>
          <cell r="C246">
            <v>372.83641736924881</v>
          </cell>
        </row>
        <row r="247">
          <cell r="B247">
            <v>856.79839914925174</v>
          </cell>
          <cell r="C247">
            <v>371.12979546206151</v>
          </cell>
        </row>
        <row r="248">
          <cell r="B248">
            <v>840.38404945650586</v>
          </cell>
          <cell r="C248">
            <v>364.01977488994044</v>
          </cell>
        </row>
        <row r="249">
          <cell r="B249">
            <v>866.90265954683912</v>
          </cell>
          <cell r="C249">
            <v>375.50654511329265</v>
          </cell>
        </row>
        <row r="250">
          <cell r="B250">
            <v>867.32194382352657</v>
          </cell>
          <cell r="C250">
            <v>375.68816180165487</v>
          </cell>
        </row>
        <row r="251">
          <cell r="B251">
            <v>911.355358863079</v>
          </cell>
          <cell r="C251">
            <v>394.76162451278032</v>
          </cell>
        </row>
        <row r="252">
          <cell r="B252">
            <v>915.0192480390275</v>
          </cell>
          <cell r="C252">
            <v>396.3486704757695</v>
          </cell>
        </row>
        <row r="253">
          <cell r="B253">
            <v>923.07359062190949</v>
          </cell>
          <cell r="C253">
            <v>399.8374801167941</v>
          </cell>
        </row>
        <row r="254">
          <cell r="B254">
            <v>923.33349041446729</v>
          </cell>
          <cell r="C254">
            <v>399.95005800786907</v>
          </cell>
        </row>
        <row r="255">
          <cell r="B255">
            <v>913.01029034556075</v>
          </cell>
          <cell r="C255">
            <v>395.47847270391486</v>
          </cell>
        </row>
        <row r="256">
          <cell r="B256">
            <v>930.21149583305737</v>
          </cell>
          <cell r="C256">
            <v>402.92932681453681</v>
          </cell>
        </row>
        <row r="257">
          <cell r="B257">
            <v>940.19878984261038</v>
          </cell>
          <cell r="C257">
            <v>407.2554114415218</v>
          </cell>
        </row>
        <row r="258">
          <cell r="B258">
            <v>953.77450785599513</v>
          </cell>
          <cell r="C258">
            <v>413.13585362554181</v>
          </cell>
        </row>
        <row r="259">
          <cell r="B259">
            <v>943.72086571922114</v>
          </cell>
          <cell r="C259">
            <v>408.78102972113845</v>
          </cell>
        </row>
        <row r="260">
          <cell r="B260">
            <v>944.92843575615382</v>
          </cell>
          <cell r="C260">
            <v>409.30409935018758</v>
          </cell>
        </row>
        <row r="261">
          <cell r="B261">
            <v>946.11314274321694</v>
          </cell>
          <cell r="C261">
            <v>409.81726564721589</v>
          </cell>
        </row>
        <row r="262">
          <cell r="B262">
            <v>957.06690559059018</v>
          </cell>
          <cell r="C262">
            <v>414.56198478899091</v>
          </cell>
        </row>
        <row r="263">
          <cell r="B263">
            <v>958.2120748024862</v>
          </cell>
          <cell r="C263">
            <v>415.05802494943282</v>
          </cell>
        </row>
        <row r="264">
          <cell r="B264">
            <v>958.04190137973478</v>
          </cell>
          <cell r="C264">
            <v>414.9843128280732</v>
          </cell>
        </row>
        <row r="265">
          <cell r="B265">
            <v>963.19346204305907</v>
          </cell>
          <cell r="C265">
            <v>417.21575683775905</v>
          </cell>
        </row>
        <row r="266">
          <cell r="B266">
            <v>964.95543388744034</v>
          </cell>
          <cell r="C266">
            <v>417.97897050723412</v>
          </cell>
        </row>
        <row r="267">
          <cell r="B267">
            <v>973.65181559908979</v>
          </cell>
          <cell r="C267">
            <v>421.74588506859328</v>
          </cell>
        </row>
        <row r="268">
          <cell r="C268">
            <v>424.78120997400077</v>
          </cell>
        </row>
      </sheetData>
      <sheetData sheetId="6">
        <row r="7">
          <cell r="B7">
            <v>464.84300000000002</v>
          </cell>
          <cell r="C7">
            <v>100</v>
          </cell>
        </row>
        <row r="8">
          <cell r="B8">
            <v>470.142</v>
          </cell>
          <cell r="C8">
            <v>101.13995478043124</v>
          </cell>
        </row>
        <row r="9">
          <cell r="B9">
            <v>471.76100000000002</v>
          </cell>
          <cell r="C9">
            <v>101.48824441800781</v>
          </cell>
        </row>
        <row r="10">
          <cell r="B10">
            <v>468.52300000000002</v>
          </cell>
          <cell r="C10">
            <v>100.79166514285468</v>
          </cell>
        </row>
        <row r="11">
          <cell r="B11">
            <v>472.30599999999998</v>
          </cell>
          <cell r="C11">
            <v>101.60548830465339</v>
          </cell>
        </row>
        <row r="12">
          <cell r="B12">
            <v>477.39299999999997</v>
          </cell>
          <cell r="C12">
            <v>102.69983628881148</v>
          </cell>
        </row>
        <row r="13">
          <cell r="B13">
            <v>477.65800000000002</v>
          </cell>
          <cell r="C13">
            <v>102.75684478415293</v>
          </cell>
        </row>
        <row r="14">
          <cell r="B14">
            <v>484.70499999999998</v>
          </cell>
          <cell r="C14">
            <v>104.27284050744014</v>
          </cell>
        </row>
        <row r="15">
          <cell r="B15">
            <v>503.76499999999999</v>
          </cell>
          <cell r="C15">
            <v>108.37314964407337</v>
          </cell>
        </row>
        <row r="16">
          <cell r="B16">
            <v>504.05799999999999</v>
          </cell>
          <cell r="C16">
            <v>108.43618167854522</v>
          </cell>
        </row>
        <row r="17">
          <cell r="B17">
            <v>507.798</v>
          </cell>
          <cell r="C17">
            <v>109.24075440525081</v>
          </cell>
        </row>
        <row r="18">
          <cell r="B18">
            <v>512.68899999999996</v>
          </cell>
          <cell r="C18">
            <v>110.29293761549597</v>
          </cell>
        </row>
        <row r="19">
          <cell r="B19">
            <v>527.92100000000005</v>
          </cell>
          <cell r="C19">
            <v>113.56974290244234</v>
          </cell>
        </row>
        <row r="20">
          <cell r="B20">
            <v>530.14099999999996</v>
          </cell>
          <cell r="C20">
            <v>114.04732350492532</v>
          </cell>
        </row>
        <row r="21">
          <cell r="B21">
            <v>540.14400000000001</v>
          </cell>
          <cell r="C21">
            <v>116.19923285926646</v>
          </cell>
        </row>
        <row r="22">
          <cell r="B22">
            <v>543.423</v>
          </cell>
          <cell r="C22">
            <v>116.9046323167177</v>
          </cell>
        </row>
        <row r="23">
          <cell r="B23">
            <v>547.85500000000002</v>
          </cell>
          <cell r="C23">
            <v>117.85807251050355</v>
          </cell>
        </row>
        <row r="24">
          <cell r="B24">
            <v>550.63699999999994</v>
          </cell>
          <cell r="C24">
            <v>118.45655414838987</v>
          </cell>
        </row>
        <row r="25">
          <cell r="B25">
            <v>550.00699999999995</v>
          </cell>
          <cell r="C25">
            <v>118.32102451795551</v>
          </cell>
        </row>
        <row r="26">
          <cell r="B26">
            <v>555.35199999999998</v>
          </cell>
          <cell r="C26">
            <v>119.47087511267245</v>
          </cell>
        </row>
        <row r="27">
          <cell r="B27">
            <v>557.452</v>
          </cell>
          <cell r="C27">
            <v>119.92264054745364</v>
          </cell>
        </row>
        <row r="28">
          <cell r="B28">
            <v>558.63</v>
          </cell>
          <cell r="C28">
            <v>120.17605944372616</v>
          </cell>
        </row>
        <row r="29">
          <cell r="B29">
            <v>545.64099999999996</v>
          </cell>
          <cell r="C29">
            <v>117.38178266640564</v>
          </cell>
        </row>
        <row r="30">
          <cell r="C30">
            <v>121.8400621285036</v>
          </cell>
        </row>
        <row r="31">
          <cell r="B31">
            <v>559.56299999999999</v>
          </cell>
        </row>
        <row r="32">
          <cell r="C32">
            <v>120.71499202733899</v>
          </cell>
        </row>
        <row r="33">
          <cell r="B33">
            <v>556.77800000000002</v>
          </cell>
        </row>
        <row r="34">
          <cell r="C34">
            <v>122.05899670348904</v>
          </cell>
        </row>
        <row r="35">
          <cell r="B35">
            <v>561.65599999999995</v>
          </cell>
        </row>
        <row r="36">
          <cell r="B36">
            <v>561.31500000000005</v>
          </cell>
          <cell r="C36">
            <v>121.98489063522683</v>
          </cell>
        </row>
        <row r="37">
          <cell r="B37">
            <v>558.923</v>
          </cell>
          <cell r="C37">
            <v>121.46506155814983</v>
          </cell>
        </row>
        <row r="38">
          <cell r="B38">
            <v>559.351</v>
          </cell>
          <cell r="C38">
            <v>121.5580744532121</v>
          </cell>
        </row>
        <row r="39">
          <cell r="B39">
            <v>555.90800000000002</v>
          </cell>
          <cell r="C39">
            <v>120.80984221559672</v>
          </cell>
        </row>
        <row r="40">
          <cell r="B40">
            <v>547.32799999999997</v>
          </cell>
          <cell r="C40">
            <v>118.9452379173858</v>
          </cell>
        </row>
        <row r="41">
          <cell r="B41">
            <v>548.09299999999996</v>
          </cell>
          <cell r="C41">
            <v>119.11148760131719</v>
          </cell>
        </row>
        <row r="42">
          <cell r="B42">
            <v>542.51099999999997</v>
          </cell>
          <cell r="C42">
            <v>117.89840820823873</v>
          </cell>
        </row>
        <row r="43">
          <cell r="B43">
            <v>543.42899999999997</v>
          </cell>
          <cell r="C43">
            <v>118.09790782895639</v>
          </cell>
        </row>
        <row r="44">
          <cell r="B44">
            <v>541.56200000000001</v>
          </cell>
          <cell r="C44">
            <v>117.6921716722245</v>
          </cell>
        </row>
        <row r="45">
          <cell r="B45">
            <v>548.55999999999995</v>
          </cell>
          <cell r="C45">
            <v>119.21297597046224</v>
          </cell>
        </row>
        <row r="46">
          <cell r="B46">
            <v>546.00400000000002</v>
          </cell>
          <cell r="C46">
            <v>118.65750643826797</v>
          </cell>
        </row>
        <row r="47">
          <cell r="B47">
            <v>543.94000000000005</v>
          </cell>
          <cell r="C47">
            <v>118.20895827142563</v>
          </cell>
        </row>
        <row r="48">
          <cell r="B48">
            <v>542.90099999999995</v>
          </cell>
          <cell r="C48">
            <v>117.98316294906651</v>
          </cell>
        </row>
        <row r="49">
          <cell r="B49">
            <v>545.81399999999996</v>
          </cell>
          <cell r="C49">
            <v>118.61621566709545</v>
          </cell>
        </row>
        <row r="50">
          <cell r="B50">
            <v>544.09299999999996</v>
          </cell>
          <cell r="C50">
            <v>118.24220820821189</v>
          </cell>
        </row>
        <row r="51">
          <cell r="B51">
            <v>549.78599999999994</v>
          </cell>
          <cell r="C51">
            <v>119.479410104449</v>
          </cell>
        </row>
        <row r="52">
          <cell r="B52">
            <v>553.38400000000001</v>
          </cell>
          <cell r="C52">
            <v>120.26132691854725</v>
          </cell>
        </row>
        <row r="53">
          <cell r="B53">
            <v>557.71283700000004</v>
          </cell>
          <cell r="C53">
            <v>121.20206911860021</v>
          </cell>
        </row>
        <row r="54">
          <cell r="C54">
            <v>120.9180935784201</v>
          </cell>
        </row>
        <row r="55">
          <cell r="B55">
            <v>565.72536644214347</v>
          </cell>
        </row>
        <row r="56">
          <cell r="B56">
            <v>562.08544631280893</v>
          </cell>
          <cell r="C56">
            <v>120.1400973475195</v>
          </cell>
        </row>
        <row r="57">
          <cell r="B57">
            <v>566.38274665235872</v>
          </cell>
          <cell r="C57">
            <v>121.05860197081429</v>
          </cell>
        </row>
        <row r="58">
          <cell r="B58">
            <v>566.987258235318</v>
          </cell>
          <cell r="C58">
            <v>121.18781022714053</v>
          </cell>
        </row>
        <row r="59">
          <cell r="B59">
            <v>567.80602777474041</v>
          </cell>
          <cell r="C59">
            <v>121.3628139615668</v>
          </cell>
        </row>
        <row r="60">
          <cell r="B60">
            <v>569.07671748233793</v>
          </cell>
          <cell r="C60">
            <v>121.63441107579682</v>
          </cell>
        </row>
        <row r="61">
          <cell r="B61">
            <v>571.45800984252946</v>
          </cell>
          <cell r="C61">
            <v>122.14338831020666</v>
          </cell>
        </row>
        <row r="62">
          <cell r="B62">
            <v>575.21728857193057</v>
          </cell>
          <cell r="C62">
            <v>122.94689623852861</v>
          </cell>
        </row>
        <row r="63">
          <cell r="B63">
            <v>576.88801596226472</v>
          </cell>
          <cell r="C63">
            <v>123.30399737436589</v>
          </cell>
        </row>
        <row r="64">
          <cell r="B64">
            <v>577.70678495838752</v>
          </cell>
          <cell r="C64">
            <v>123.47900099266732</v>
          </cell>
        </row>
        <row r="65">
          <cell r="B65">
            <v>578.43962831092267</v>
          </cell>
          <cell r="C65">
            <v>123.63563887093233</v>
          </cell>
        </row>
        <row r="66">
          <cell r="B66">
            <v>603.0727067608525</v>
          </cell>
          <cell r="C66">
            <v>128.9007110452022</v>
          </cell>
        </row>
        <row r="67">
          <cell r="B67">
            <v>610.32985918369991</v>
          </cell>
          <cell r="C67">
            <v>130.45185421082948</v>
          </cell>
        </row>
        <row r="68">
          <cell r="B68">
            <v>617.86679759894787</v>
          </cell>
          <cell r="C68">
            <v>132.06279881160151</v>
          </cell>
        </row>
        <row r="69">
          <cell r="B69">
            <v>620.17557457820681</v>
          </cell>
          <cell r="C69">
            <v>132.55627661441855</v>
          </cell>
        </row>
        <row r="70">
          <cell r="B70">
            <v>620.8224774206011</v>
          </cell>
          <cell r="C70">
            <v>132.69454557507117</v>
          </cell>
        </row>
        <row r="71">
          <cell r="B71">
            <v>623.35213275493811</v>
          </cell>
          <cell r="C71">
            <v>133.23523389944702</v>
          </cell>
        </row>
        <row r="72">
          <cell r="B72">
            <v>624.74207486247644</v>
          </cell>
          <cell r="C72">
            <v>133.53232001189218</v>
          </cell>
        </row>
        <row r="73">
          <cell r="B73">
            <v>624.81602225621191</v>
          </cell>
          <cell r="C73">
            <v>133.54812552178439</v>
          </cell>
        </row>
        <row r="74">
          <cell r="B74">
            <v>623.57719396501273</v>
          </cell>
          <cell r="C74">
            <v>133.28333846409086</v>
          </cell>
        </row>
        <row r="75">
          <cell r="B75">
            <v>624.16923395785125</v>
          </cell>
          <cell r="C75">
            <v>133.40988104376416</v>
          </cell>
        </row>
        <row r="76">
          <cell r="B76">
            <v>624.28721590417695</v>
          </cell>
          <cell r="C76">
            <v>133.43509849532745</v>
          </cell>
        </row>
        <row r="77">
          <cell r="B77">
            <v>624.27272145396398</v>
          </cell>
          <cell r="C77">
            <v>133.43200045272377</v>
          </cell>
        </row>
        <row r="78">
          <cell r="B78">
            <v>631.60196544292637</v>
          </cell>
          <cell r="C78">
            <v>134.99855246379937</v>
          </cell>
        </row>
        <row r="79">
          <cell r="B79">
            <v>623.07100087178344</v>
          </cell>
          <cell r="C79">
            <v>133.17514479372252</v>
          </cell>
        </row>
        <row r="80">
          <cell r="B80">
            <v>620.69680833240943</v>
          </cell>
          <cell r="C80">
            <v>132.66768507443385</v>
          </cell>
        </row>
        <row r="81">
          <cell r="B81">
            <v>621.12126800237604</v>
          </cell>
          <cell r="C81">
            <v>132.75840904959529</v>
          </cell>
        </row>
        <row r="82">
          <cell r="B82">
            <v>620.637571123096</v>
          </cell>
          <cell r="C82">
            <v>132.65502371815748</v>
          </cell>
        </row>
        <row r="83">
          <cell r="B83">
            <v>620.68159504605376</v>
          </cell>
          <cell r="C83">
            <v>132.66443338785177</v>
          </cell>
        </row>
        <row r="84">
          <cell r="B84">
            <v>622.08913542882794</v>
          </cell>
          <cell r="C84">
            <v>132.96528095420729</v>
          </cell>
        </row>
        <row r="85">
          <cell r="B85">
            <v>622.84978140104658</v>
          </cell>
          <cell r="C85">
            <v>133.12786136213069</v>
          </cell>
        </row>
        <row r="86">
          <cell r="B86">
            <v>624.06918304117301</v>
          </cell>
          <cell r="C86">
            <v>133.38849616901194</v>
          </cell>
        </row>
        <row r="87">
          <cell r="B87">
            <v>631.59823184083143</v>
          </cell>
          <cell r="C87">
            <v>134.99775444399282</v>
          </cell>
        </row>
        <row r="88">
          <cell r="B88">
            <v>638.13502470675814</v>
          </cell>
          <cell r="C88">
            <v>136.39492801680927</v>
          </cell>
        </row>
        <row r="89">
          <cell r="B89">
            <v>639.29433860662778</v>
          </cell>
          <cell r="C89">
            <v>136.64271967499991</v>
          </cell>
        </row>
        <row r="90">
          <cell r="B90">
            <v>647.82501685065449</v>
          </cell>
          <cell r="C90">
            <v>138.46606614554236</v>
          </cell>
        </row>
        <row r="91">
          <cell r="B91">
            <v>650.51045065538131</v>
          </cell>
          <cell r="C91">
            <v>139.04005054744528</v>
          </cell>
        </row>
        <row r="92">
          <cell r="B92">
            <v>652.05051741337229</v>
          </cell>
          <cell r="C92">
            <v>139.36922429040629</v>
          </cell>
        </row>
        <row r="93">
          <cell r="B93">
            <v>651.51792941573001</v>
          </cell>
          <cell r="C93">
            <v>139.25538897532638</v>
          </cell>
        </row>
        <row r="94">
          <cell r="B94">
            <v>650.01755753748114</v>
          </cell>
          <cell r="C94">
            <v>138.9346996127166</v>
          </cell>
        </row>
        <row r="95">
          <cell r="B95">
            <v>655.52384696077695</v>
          </cell>
          <cell r="C95">
            <v>140.11161346394309</v>
          </cell>
        </row>
        <row r="96">
          <cell r="B96">
            <v>656.37927975830326</v>
          </cell>
          <cell r="C96">
            <v>140.29445360015947</v>
          </cell>
        </row>
        <row r="97">
          <cell r="B97">
            <v>657.7353459457355</v>
          </cell>
          <cell r="C97">
            <v>140.5842990762103</v>
          </cell>
        </row>
        <row r="98">
          <cell r="B98">
            <v>658.63453940989484</v>
          </cell>
          <cell r="C98">
            <v>140.77649261373557</v>
          </cell>
        </row>
        <row r="99">
          <cell r="B99">
            <v>662.77566699537488</v>
          </cell>
          <cell r="C99">
            <v>141.66161688534183</v>
          </cell>
        </row>
        <row r="100">
          <cell r="B100">
            <v>667.3649675303069</v>
          </cell>
          <cell r="C100">
            <v>142.64253360652822</v>
          </cell>
        </row>
        <row r="101">
          <cell r="B101">
            <v>668.7143235701576</v>
          </cell>
          <cell r="C101">
            <v>142.93094485618352</v>
          </cell>
        </row>
        <row r="102">
          <cell r="B102">
            <v>678.39132216782286</v>
          </cell>
          <cell r="C102">
            <v>144.9993057454073</v>
          </cell>
        </row>
        <row r="103">
          <cell r="B103">
            <v>678.44675129805353</v>
          </cell>
          <cell r="C103">
            <v>145.0111531631718</v>
          </cell>
        </row>
        <row r="104">
          <cell r="B104">
            <v>677.75671961910416</v>
          </cell>
          <cell r="C104">
            <v>144.86366584851942</v>
          </cell>
        </row>
        <row r="105">
          <cell r="B105">
            <v>679.06470175370657</v>
          </cell>
          <cell r="C105">
            <v>145.14323384304902</v>
          </cell>
        </row>
        <row r="106">
          <cell r="B106">
            <v>681.48550302400724</v>
          </cell>
          <cell r="C106">
            <v>145.66065570867596</v>
          </cell>
        </row>
        <row r="107">
          <cell r="B107">
            <v>682.5259045587942</v>
          </cell>
          <cell r="C107">
            <v>145.88303104767428</v>
          </cell>
        </row>
        <row r="108">
          <cell r="B108">
            <v>680.98108570413694</v>
          </cell>
          <cell r="C108">
            <v>145.5528415919602</v>
          </cell>
        </row>
        <row r="109">
          <cell r="B109">
            <v>681.66394218760308</v>
          </cell>
          <cell r="C109">
            <v>145.6987952809165</v>
          </cell>
        </row>
        <row r="110">
          <cell r="B110">
            <v>683.76250665254929</v>
          </cell>
          <cell r="C110">
            <v>146.14734227810806</v>
          </cell>
        </row>
        <row r="111">
          <cell r="B111">
            <v>683.52404429985245</v>
          </cell>
          <cell r="C111">
            <v>146.09637335433561</v>
          </cell>
        </row>
        <row r="112">
          <cell r="B112">
            <v>716.88068337709922</v>
          </cell>
          <cell r="C112">
            <v>153.22601866398537</v>
          </cell>
        </row>
        <row r="113">
          <cell r="B113">
            <v>712.27109841408264</v>
          </cell>
          <cell r="C113">
            <v>152.24076635079831</v>
          </cell>
        </row>
        <row r="114">
          <cell r="B114">
            <v>726.52656812642851</v>
          </cell>
          <cell r="C114">
            <v>155.28772928180919</v>
          </cell>
        </row>
        <row r="115">
          <cell r="B115">
            <v>727.59004093943236</v>
          </cell>
          <cell r="C115">
            <v>155.51503587392762</v>
          </cell>
        </row>
        <row r="116">
          <cell r="B116">
            <v>734.69549461539395</v>
          </cell>
          <cell r="C116">
            <v>157.03375496179606</v>
          </cell>
        </row>
        <row r="117">
          <cell r="B117">
            <v>736.32807583821443</v>
          </cell>
          <cell r="C117">
            <v>157.38270273890723</v>
          </cell>
        </row>
        <row r="118">
          <cell r="B118">
            <v>737.86277847121937</v>
          </cell>
          <cell r="C118">
            <v>157.71072995423222</v>
          </cell>
        </row>
        <row r="119">
          <cell r="B119">
            <v>741.16771959317475</v>
          </cell>
          <cell r="C119">
            <v>158.41712779947827</v>
          </cell>
        </row>
        <row r="120">
          <cell r="B120">
            <v>744.49857855686128</v>
          </cell>
          <cell r="C120">
            <v>159.12906532209735</v>
          </cell>
        </row>
        <row r="121">
          <cell r="B121">
            <v>744.8520838340587</v>
          </cell>
          <cell r="C121">
            <v>159.20462351114841</v>
          </cell>
        </row>
        <row r="122">
          <cell r="B122">
            <v>750.85768298026051</v>
          </cell>
          <cell r="C122">
            <v>160.48825978173306</v>
          </cell>
        </row>
        <row r="123">
          <cell r="B123">
            <v>761.39035970888472</v>
          </cell>
          <cell r="C123">
            <v>162.73951324472105</v>
          </cell>
        </row>
        <row r="124">
          <cell r="B124">
            <v>770.75323274682523</v>
          </cell>
          <cell r="C124">
            <v>164.7407329624873</v>
          </cell>
        </row>
        <row r="125">
          <cell r="B125">
            <v>773.21557643706444</v>
          </cell>
          <cell r="C125">
            <v>165.26703410155599</v>
          </cell>
        </row>
        <row r="126">
          <cell r="B126">
            <v>785.48804544614802</v>
          </cell>
          <cell r="C126">
            <v>167.89015062435095</v>
          </cell>
        </row>
        <row r="127">
          <cell r="B127">
            <v>786.08429013279897</v>
          </cell>
          <cell r="C127">
            <v>168.01759191493605</v>
          </cell>
        </row>
        <row r="128">
          <cell r="B128">
            <v>786.88469390185992</v>
          </cell>
          <cell r="C128">
            <v>168.18867015110658</v>
          </cell>
        </row>
        <row r="129">
          <cell r="B129">
            <v>788.11561861308928</v>
          </cell>
          <cell r="C129">
            <v>168.45176789826348</v>
          </cell>
        </row>
        <row r="130">
          <cell r="B130">
            <v>789.90154845309723</v>
          </cell>
          <cell r="C130">
            <v>168.83349239627682</v>
          </cell>
        </row>
        <row r="131">
          <cell r="B131">
            <v>791.21778357593291</v>
          </cell>
          <cell r="C131">
            <v>169.11482438383678</v>
          </cell>
        </row>
        <row r="132">
          <cell r="B132">
            <v>791.77265483117617</v>
          </cell>
          <cell r="C132">
            <v>169.23342252057481</v>
          </cell>
        </row>
        <row r="133">
          <cell r="B133">
            <v>807.30535965279046</v>
          </cell>
          <cell r="C133">
            <v>172.55338157943382</v>
          </cell>
        </row>
        <row r="134">
          <cell r="B134">
            <v>821.48430089896419</v>
          </cell>
          <cell r="C134">
            <v>175.58398732234087</v>
          </cell>
        </row>
        <row r="135">
          <cell r="B135">
            <v>816.35724083700052</v>
          </cell>
          <cell r="C135">
            <v>174.48812992380564</v>
          </cell>
        </row>
        <row r="136">
          <cell r="B136">
            <v>814.82912079221387</v>
          </cell>
          <cell r="C136">
            <v>174.16150967034829</v>
          </cell>
        </row>
        <row r="137">
          <cell r="B137">
            <v>816.37527083322209</v>
          </cell>
          <cell r="C137">
            <v>174.49198365372411</v>
          </cell>
        </row>
        <row r="138">
          <cell r="B138">
            <v>826.60892398848114</v>
          </cell>
          <cell r="C138">
            <v>176.67932384258458</v>
          </cell>
        </row>
        <row r="139">
          <cell r="B139">
            <v>827.15480158418586</v>
          </cell>
          <cell r="C139">
            <v>176.79599967526809</v>
          </cell>
        </row>
        <row r="140">
          <cell r="B140">
            <v>826.58858287360829</v>
          </cell>
          <cell r="C140">
            <v>176.67497613435441</v>
          </cell>
        </row>
        <row r="141">
          <cell r="B141">
            <v>825.65444926224131</v>
          </cell>
          <cell r="C141">
            <v>176.47531449262112</v>
          </cell>
        </row>
        <row r="142">
          <cell r="B142">
            <v>824.60013047412735</v>
          </cell>
          <cell r="C142">
            <v>176.2499644810344</v>
          </cell>
        </row>
        <row r="143">
          <cell r="B143">
            <v>832.04314204841091</v>
          </cell>
          <cell r="C143">
            <v>177.84083316649671</v>
          </cell>
        </row>
        <row r="144">
          <cell r="B144">
            <v>846.95107236655815</v>
          </cell>
          <cell r="C144">
            <v>181.02725297405652</v>
          </cell>
        </row>
        <row r="145">
          <cell r="B145">
            <v>850.55017764367403</v>
          </cell>
          <cell r="C145">
            <v>181.79652544178029</v>
          </cell>
        </row>
        <row r="146">
          <cell r="B146">
            <v>852.32415167282466</v>
          </cell>
          <cell r="C146">
            <v>182.1756945057584</v>
          </cell>
        </row>
        <row r="147">
          <cell r="B147">
            <v>877.09488808074718</v>
          </cell>
          <cell r="C147">
            <v>187.47018968071691</v>
          </cell>
        </row>
        <row r="148">
          <cell r="B148">
            <v>879.53621650746913</v>
          </cell>
          <cell r="C148">
            <v>187.99199901907932</v>
          </cell>
        </row>
        <row r="149">
          <cell r="B149">
            <v>878.61718966646231</v>
          </cell>
          <cell r="C149">
            <v>187.7955662972079</v>
          </cell>
        </row>
        <row r="150">
          <cell r="B150">
            <v>891.39552802844707</v>
          </cell>
          <cell r="C150">
            <v>190.52680729413993</v>
          </cell>
        </row>
        <row r="151">
          <cell r="B151">
            <v>893.89049649967296</v>
          </cell>
          <cell r="C151">
            <v>191.06008165122984</v>
          </cell>
        </row>
        <row r="152">
          <cell r="B152">
            <v>895.307493863476</v>
          </cell>
          <cell r="C152">
            <v>191.36295055193742</v>
          </cell>
        </row>
        <row r="153">
          <cell r="B153">
            <v>896.87390548779251</v>
          </cell>
          <cell r="C153">
            <v>191.69775524447334</v>
          </cell>
        </row>
        <row r="154">
          <cell r="B154">
            <v>897.9233579859083</v>
          </cell>
          <cell r="C154">
            <v>191.92206513563366</v>
          </cell>
        </row>
        <row r="155">
          <cell r="B155">
            <v>910.29956036214082</v>
          </cell>
          <cell r="C155">
            <v>194.56735361984343</v>
          </cell>
        </row>
        <row r="156">
          <cell r="B156">
            <v>918.1719223048234</v>
          </cell>
          <cell r="C156">
            <v>196.24999161795026</v>
          </cell>
        </row>
        <row r="157">
          <cell r="B157">
            <v>926.01208542453901</v>
          </cell>
          <cell r="C157">
            <v>197.92574744226826</v>
          </cell>
        </row>
        <row r="158">
          <cell r="B158">
            <v>926.89435022180578</v>
          </cell>
          <cell r="C158">
            <v>198.1143226479158</v>
          </cell>
        </row>
        <row r="159">
          <cell r="B159">
            <v>926.37762547728403</v>
          </cell>
          <cell r="C159">
            <v>198.00387794326113</v>
          </cell>
        </row>
        <row r="160">
          <cell r="B160">
            <v>928.26770840295353</v>
          </cell>
          <cell r="C160">
            <v>198.40786411328986</v>
          </cell>
        </row>
        <row r="162">
          <cell r="B162">
            <v>1034.5858742751884</v>
          </cell>
        </row>
        <row r="163">
          <cell r="B163">
            <v>1032.2762716177531</v>
          </cell>
          <cell r="C163">
            <v>197.96493971077649</v>
          </cell>
        </row>
        <row r="164">
          <cell r="B164">
            <v>1046.2409328900185</v>
          </cell>
          <cell r="C164">
            <v>200.64301475992292</v>
          </cell>
        </row>
        <row r="165">
          <cell r="B165">
            <v>1055.0475898432292</v>
          </cell>
          <cell r="C165">
            <v>202.33191274269225</v>
          </cell>
        </row>
        <row r="166">
          <cell r="B166">
            <v>1058.0030023060824</v>
          </cell>
          <cell r="C166">
            <v>202.89868741931275</v>
          </cell>
        </row>
        <row r="167">
          <cell r="B167">
            <v>1055.0587479350563</v>
          </cell>
          <cell r="C167">
            <v>202.33405258745725</v>
          </cell>
        </row>
        <row r="168">
          <cell r="B168">
            <v>1053.8980075074867</v>
          </cell>
          <cell r="C168">
            <v>202.11145141461074</v>
          </cell>
        </row>
        <row r="169">
          <cell r="B169">
            <v>1053.5027644120744</v>
          </cell>
          <cell r="C169">
            <v>202.035653609599</v>
          </cell>
        </row>
        <row r="170">
          <cell r="B170">
            <v>1053.5751153799158</v>
          </cell>
          <cell r="C170">
            <v>202.04952872751124</v>
          </cell>
        </row>
        <row r="171">
          <cell r="B171">
            <v>1063.4119396973458</v>
          </cell>
          <cell r="C171">
            <v>203.93598721395279</v>
          </cell>
        </row>
        <row r="172">
          <cell r="B172">
            <v>1079.5519462100519</v>
          </cell>
          <cell r="C172">
            <v>207.03123942895533</v>
          </cell>
        </row>
        <row r="173">
          <cell r="B173">
            <v>1075.3661882200065</v>
          </cell>
          <cell r="C173">
            <v>206.22851505087323</v>
          </cell>
        </row>
        <row r="174">
          <cell r="B174">
            <v>1069.4205964496125</v>
          </cell>
          <cell r="C174">
            <v>205.08829828068019</v>
          </cell>
        </row>
        <row r="175">
          <cell r="B175">
            <v>1064.6977102420838</v>
          </cell>
          <cell r="C175">
            <v>204.18256605662251</v>
          </cell>
        </row>
        <row r="176">
          <cell r="B176">
            <v>1072.0149624677415</v>
          </cell>
          <cell r="C176">
            <v>205.58583322019953</v>
          </cell>
        </row>
        <row r="177">
          <cell r="B177">
            <v>1067.2268316231614</v>
          </cell>
          <cell r="C177">
            <v>204.66758869590262</v>
          </cell>
        </row>
        <row r="178">
          <cell r="B178">
            <v>1073.5076004772106</v>
          </cell>
          <cell r="C178">
            <v>205.87208410252535</v>
          </cell>
        </row>
        <row r="179">
          <cell r="B179">
            <v>1087.5699168714655</v>
          </cell>
          <cell r="C179">
            <v>208.56888697761201</v>
          </cell>
        </row>
        <row r="180">
          <cell r="B180">
            <v>1097.4808513226446</v>
          </cell>
          <cell r="C180">
            <v>210.46955794627655</v>
          </cell>
        </row>
        <row r="181">
          <cell r="B181">
            <v>1103.5149134418343</v>
          </cell>
          <cell r="C181">
            <v>211.62674113112729</v>
          </cell>
        </row>
        <row r="182">
          <cell r="B182">
            <v>1111.7575060261304</v>
          </cell>
          <cell r="C182">
            <v>213.20746558336472</v>
          </cell>
        </row>
        <row r="183">
          <cell r="B183">
            <v>1115.8068820101382</v>
          </cell>
          <cell r="C183">
            <v>213.98403528140113</v>
          </cell>
        </row>
        <row r="184">
          <cell r="B184">
            <v>1120.3275579600368</v>
          </cell>
          <cell r="C184">
            <v>214.85098860240609</v>
          </cell>
        </row>
        <row r="185">
          <cell r="B185">
            <v>1120.1431919943604</v>
          </cell>
          <cell r="C185">
            <v>214.81563179116927</v>
          </cell>
        </row>
        <row r="186">
          <cell r="B186">
            <v>1119.7935444406546</v>
          </cell>
          <cell r="C186">
            <v>214.74857807813476</v>
          </cell>
        </row>
        <row r="187">
          <cell r="B187">
            <v>1126.796956505216</v>
          </cell>
          <cell r="C187">
            <v>216.09165849686596</v>
          </cell>
        </row>
        <row r="188">
          <cell r="B188">
            <v>1161.620013747189</v>
          </cell>
          <cell r="C188">
            <v>222.76985562005316</v>
          </cell>
        </row>
        <row r="189">
          <cell r="B189">
            <v>1128.521884017136</v>
          </cell>
          <cell r="C189">
            <v>216.42245673401573</v>
          </cell>
        </row>
        <row r="190">
          <cell r="B190">
            <v>1132.7184724985464</v>
          </cell>
          <cell r="C190">
            <v>217.22725813123407</v>
          </cell>
        </row>
        <row r="191">
          <cell r="B191">
            <v>1132.9545728879257</v>
          </cell>
          <cell r="C191">
            <v>217.27253631948102</v>
          </cell>
        </row>
        <row r="192">
          <cell r="B192">
            <v>1166.6190770001622</v>
          </cell>
          <cell r="C192">
            <v>223.72855173919797</v>
          </cell>
        </row>
        <row r="193">
          <cell r="B193">
            <v>1176.6520714136414</v>
          </cell>
          <cell r="C193">
            <v>225.65263077578211</v>
          </cell>
        </row>
        <row r="194">
          <cell r="B194">
            <v>1171.3530446492116</v>
          </cell>
          <cell r="C194">
            <v>224.63640910839638</v>
          </cell>
        </row>
        <row r="195">
          <cell r="B195">
            <v>1154.3135796658853</v>
          </cell>
          <cell r="C195">
            <v>221.36866310776259</v>
          </cell>
        </row>
        <row r="196">
          <cell r="B196">
            <v>1156.9771054776675</v>
          </cell>
          <cell r="C196">
            <v>221.87946117727668</v>
          </cell>
        </row>
        <row r="197">
          <cell r="B197">
            <v>1163.7376371318842</v>
          </cell>
          <cell r="C197">
            <v>223.17596316820431</v>
          </cell>
        </row>
        <row r="198">
          <cell r="B198">
            <v>1175.0689861662581</v>
          </cell>
          <cell r="C198">
            <v>225.3490343605859</v>
          </cell>
        </row>
        <row r="199">
          <cell r="B199">
            <v>1179.6126521868662</v>
          </cell>
          <cell r="C199">
            <v>226.22039660591378</v>
          </cell>
        </row>
        <row r="200">
          <cell r="B200">
            <v>1192.2645681114402</v>
          </cell>
          <cell r="C200">
            <v>228.64671971543268</v>
          </cell>
        </row>
        <row r="201">
          <cell r="B201">
            <v>1218.2457528147024</v>
          </cell>
          <cell r="C201">
            <v>233.62926538156074</v>
          </cell>
        </row>
        <row r="202">
          <cell r="B202">
            <v>1220.0215317969808</v>
          </cell>
          <cell r="C202">
            <v>233.969815667208</v>
          </cell>
        </row>
        <row r="203">
          <cell r="B203">
            <v>1220.8838923274625</v>
          </cell>
          <cell r="C203">
            <v>234.13519498970109</v>
          </cell>
        </row>
        <row r="204">
          <cell r="B204">
            <v>1236.6879404878591</v>
          </cell>
          <cell r="C204">
            <v>237.16601874035845</v>
          </cell>
        </row>
        <row r="205">
          <cell r="B205">
            <v>1244.3574362296304</v>
          </cell>
          <cell r="C205">
            <v>238.63683745805733</v>
          </cell>
        </row>
        <row r="206">
          <cell r="B206">
            <v>1251.0134558834397</v>
          </cell>
          <cell r="C206">
            <v>239.91329664413848</v>
          </cell>
        </row>
        <row r="207">
          <cell r="B207">
            <v>1263.0122827797593</v>
          </cell>
          <cell r="C207">
            <v>242.21437350547851</v>
          </cell>
        </row>
        <row r="208">
          <cell r="B208">
            <v>1269.5590617274988</v>
          </cell>
          <cell r="C208">
            <v>243.46988303846229</v>
          </cell>
        </row>
        <row r="209">
          <cell r="B209">
            <v>1265.3965117707114</v>
          </cell>
          <cell r="C209">
            <v>242.67160938450419</v>
          </cell>
        </row>
        <row r="210">
          <cell r="B210">
            <v>1240.7642521204596</v>
          </cell>
          <cell r="C210">
            <v>237.94775402651925</v>
          </cell>
        </row>
        <row r="211">
          <cell r="B211">
            <v>1211.0682673637318</v>
          </cell>
          <cell r="C211">
            <v>232.25280201255427</v>
          </cell>
        </row>
        <row r="212">
          <cell r="B212">
            <v>1190.8443998317771</v>
          </cell>
          <cell r="C212">
            <v>228.37436672661303</v>
          </cell>
        </row>
        <row r="213">
          <cell r="B213">
            <v>1206.4914095034474</v>
          </cell>
          <cell r="C213">
            <v>231.375074397101</v>
          </cell>
        </row>
        <row r="214">
          <cell r="B214">
            <v>1230.0084646768501</v>
          </cell>
          <cell r="C214">
            <v>235.88506124614645</v>
          </cell>
        </row>
        <row r="215">
          <cell r="B215">
            <v>1244.0611503095222</v>
          </cell>
          <cell r="C215">
            <v>238.58001718045912</v>
          </cell>
        </row>
        <row r="216">
          <cell r="B216">
            <v>1255.2089078270585</v>
          </cell>
          <cell r="C216">
            <v>240.71788008164825</v>
          </cell>
        </row>
        <row r="217">
          <cell r="B217">
            <v>1279.777275910832</v>
          </cell>
          <cell r="C217">
            <v>245.42948262470989</v>
          </cell>
        </row>
        <row r="218">
          <cell r="B218">
            <v>1295.5763199547596</v>
          </cell>
          <cell r="C218">
            <v>248.45934671016681</v>
          </cell>
        </row>
        <row r="219">
          <cell r="B219">
            <v>1305.1959710354133</v>
          </cell>
          <cell r="C219">
            <v>250.30415676594373</v>
          </cell>
        </row>
        <row r="220">
          <cell r="B220">
            <v>1314.841048469475</v>
          </cell>
          <cell r="C220">
            <v>252.15384296453027</v>
          </cell>
        </row>
        <row r="221">
          <cell r="B221">
            <v>1378.6693706075284</v>
          </cell>
          <cell r="C221">
            <v>264.39452919487195</v>
          </cell>
        </row>
        <row r="222">
          <cell r="B222">
            <v>1409.3456360273005</v>
          </cell>
          <cell r="C222">
            <v>270.27747468276903</v>
          </cell>
        </row>
        <row r="223">
          <cell r="B223">
            <v>1402.5305799315165</v>
          </cell>
          <cell r="C223">
            <v>268.97051625872905</v>
          </cell>
        </row>
        <row r="224">
          <cell r="B224">
            <v>1432.3578647922052</v>
          </cell>
          <cell r="C224">
            <v>274.69064837019243</v>
          </cell>
        </row>
        <row r="225">
          <cell r="B225">
            <v>1483.0424945937823</v>
          </cell>
          <cell r="C225">
            <v>284.41070099448416</v>
          </cell>
        </row>
        <row r="226">
          <cell r="B226">
            <v>1506.5813658421794</v>
          </cell>
          <cell r="C226">
            <v>288.92487162464488</v>
          </cell>
        </row>
        <row r="227">
          <cell r="B227">
            <v>1529.5690044379066</v>
          </cell>
          <cell r="C227">
            <v>293.33332952861707</v>
          </cell>
        </row>
        <row r="228">
          <cell r="B228">
            <v>1577.5673749750229</v>
          </cell>
          <cell r="C228">
            <v>302.53822437203382</v>
          </cell>
        </row>
        <row r="229">
          <cell r="B229">
            <v>1641.0980124002324</v>
          </cell>
          <cell r="C229">
            <v>314.72182207108654</v>
          </cell>
        </row>
        <row r="230">
          <cell r="B230">
            <v>1668.5980505210218</v>
          </cell>
          <cell r="C230">
            <v>319.99564608342621</v>
          </cell>
        </row>
        <row r="231">
          <cell r="B231">
            <v>1666.6370575028873</v>
          </cell>
          <cell r="C231">
            <v>319.61957634775382</v>
          </cell>
        </row>
        <row r="232">
          <cell r="B232">
            <v>1693.4422393267141</v>
          </cell>
          <cell r="C232">
            <v>324.76014418757643</v>
          </cell>
        </row>
        <row r="233">
          <cell r="B233">
            <v>1688.3749684764393</v>
          </cell>
          <cell r="C233">
            <v>323.7883675460377</v>
          </cell>
        </row>
        <row r="234">
          <cell r="B234">
            <v>1826.9694367657569</v>
          </cell>
          <cell r="C234">
            <v>350.36734287804222</v>
          </cell>
        </row>
        <row r="235">
          <cell r="B235">
            <v>1847.0076001845925</v>
          </cell>
          <cell r="C235">
            <v>354.21016472931632</v>
          </cell>
        </row>
        <row r="236">
          <cell r="B236">
            <v>1919.3773689259199</v>
          </cell>
          <cell r="C236">
            <v>368.08888818704668</v>
          </cell>
        </row>
        <row r="237">
          <cell r="B237">
            <v>2029.976471144372</v>
          </cell>
          <cell r="C237">
            <v>389.29904791340465</v>
          </cell>
        </row>
        <row r="238">
          <cell r="B238">
            <v>2025.1138573241947</v>
          </cell>
          <cell r="C238">
            <v>388.36651940508244</v>
          </cell>
        </row>
        <row r="239">
          <cell r="B239">
            <v>1981.9537312992038</v>
          </cell>
          <cell r="C239">
            <v>380.08947964221284</v>
          </cell>
        </row>
        <row r="240">
          <cell r="B240">
            <v>1943.2583016673184</v>
          </cell>
          <cell r="C240">
            <v>372.66865771229124</v>
          </cell>
        </row>
        <row r="241">
          <cell r="B241">
            <v>1965.7951704845398</v>
          </cell>
          <cell r="C241">
            <v>376.99066917311745</v>
          </cell>
        </row>
        <row r="242">
          <cell r="B242">
            <v>2017.6577830691326</v>
          </cell>
          <cell r="C242">
            <v>386.93662962560586</v>
          </cell>
        </row>
        <row r="243">
          <cell r="B243">
            <v>1986.7133391305777</v>
          </cell>
          <cell r="C243">
            <v>381.0022541612941</v>
          </cell>
        </row>
        <row r="244">
          <cell r="B244">
            <v>1988.914522980007</v>
          </cell>
          <cell r="C244">
            <v>381.42438653033685</v>
          </cell>
        </row>
        <row r="245">
          <cell r="B245">
            <v>1951.6900495061379</v>
          </cell>
          <cell r="C245">
            <v>374.28565744236596</v>
          </cell>
        </row>
        <row r="246">
          <cell r="B246">
            <v>1929.7896648631893</v>
          </cell>
          <cell r="C246">
            <v>370.08570783130909</v>
          </cell>
        </row>
        <row r="247">
          <cell r="B247">
            <v>1920.6112409539387</v>
          </cell>
          <cell r="C247">
            <v>368.32551418374305</v>
          </cell>
        </row>
        <row r="248">
          <cell r="B248">
            <v>1878.8693546854372</v>
          </cell>
          <cell r="C248">
            <v>360.32045756686682</v>
          </cell>
        </row>
        <row r="249">
          <cell r="B249">
            <v>1941.3007825898417</v>
          </cell>
          <cell r="C249">
            <v>372.29325419211921</v>
          </cell>
        </row>
        <row r="250">
          <cell r="B250">
            <v>1943.6352372833594</v>
          </cell>
          <cell r="C250">
            <v>372.74094459764945</v>
          </cell>
        </row>
        <row r="251">
          <cell r="B251">
            <v>2055.2355388584438</v>
          </cell>
          <cell r="C251">
            <v>394.14310948359861</v>
          </cell>
        </row>
        <row r="252">
          <cell r="B252">
            <v>2064.2474989675839</v>
          </cell>
          <cell r="C252">
            <v>395.87137951046446</v>
          </cell>
        </row>
        <row r="253">
          <cell r="B253">
            <v>2083.7397511290305</v>
          </cell>
          <cell r="C253">
            <v>399.60950914694325</v>
          </cell>
        </row>
        <row r="254">
          <cell r="B254">
            <v>2082.4820054421721</v>
          </cell>
          <cell r="C254">
            <v>399.36830477567526</v>
          </cell>
        </row>
        <row r="255">
          <cell r="B255">
            <v>2056.0504835146266</v>
          </cell>
          <cell r="C255">
            <v>394.29939561955331</v>
          </cell>
        </row>
        <row r="256">
          <cell r="B256">
            <v>2094.9312547475297</v>
          </cell>
          <cell r="C256">
            <v>401.7557614633285</v>
          </cell>
        </row>
        <row r="257">
          <cell r="B257">
            <v>2118.7776277376129</v>
          </cell>
          <cell r="C257">
            <v>406.3289032869842</v>
          </cell>
        </row>
        <row r="258">
          <cell r="B258">
            <v>2150.4892839795548</v>
          </cell>
          <cell r="C258">
            <v>412.4104110080001</v>
          </cell>
        </row>
        <row r="259">
          <cell r="B259">
            <v>2127.7411096381315</v>
          </cell>
          <cell r="C259">
            <v>408.04787639798474</v>
          </cell>
        </row>
        <row r="260">
          <cell r="B260">
            <v>2129.1432940952127</v>
          </cell>
          <cell r="C260">
            <v>408.31678053648091</v>
          </cell>
        </row>
        <row r="261">
          <cell r="B261">
            <v>2131.205586495375</v>
          </cell>
          <cell r="C261">
            <v>408.71227697661919</v>
          </cell>
        </row>
        <row r="262">
          <cell r="B262">
            <v>2156.7918485397508</v>
          </cell>
          <cell r="C262">
            <v>413.61908628949919</v>
          </cell>
        </row>
        <row r="263">
          <cell r="B263">
            <v>2158.7380813469099</v>
          </cell>
          <cell r="C263">
            <v>413.9923253834566</v>
          </cell>
        </row>
        <row r="264">
          <cell r="B264">
            <v>2158.2019090343765</v>
          </cell>
          <cell r="C264">
            <v>413.88950085629892</v>
          </cell>
        </row>
        <row r="265">
          <cell r="B265">
            <v>2168.9920192951213</v>
          </cell>
          <cell r="C265">
            <v>415.95877590017204</v>
          </cell>
        </row>
        <row r="266">
          <cell r="B266">
            <v>2173.1952901543195</v>
          </cell>
          <cell r="C266">
            <v>416.76485881141167</v>
          </cell>
        </row>
        <row r="267">
          <cell r="B267">
            <v>2192.4005820782495</v>
          </cell>
          <cell r="C267">
            <v>420.44795660449591</v>
          </cell>
        </row>
        <row r="268">
          <cell r="C268">
            <v>423.45697069317953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E5414-1795-4AB5-988F-B599B9CDA00E}">
  <sheetPr codeName="Plan1">
    <pageSetUpPr fitToPage="1"/>
  </sheetPr>
  <dimension ref="A1:P41"/>
  <sheetViews>
    <sheetView showGridLines="0" zoomScaleNormal="100" workbookViewId="0">
      <selection activeCell="G16" sqref="G16"/>
    </sheetView>
  </sheetViews>
  <sheetFormatPr defaultRowHeight="14.25" x14ac:dyDescent="0.2"/>
  <cols>
    <col min="1" max="1" width="2.75" style="14" customWidth="1"/>
    <col min="2" max="2" width="12.5" style="14" customWidth="1"/>
    <col min="3" max="4" width="12.125" style="14" customWidth="1"/>
    <col min="5" max="7" width="10.625" style="14" customWidth="1"/>
    <col min="8" max="9" width="12.125" style="14" customWidth="1"/>
    <col min="10" max="10" width="9" style="14"/>
    <col min="11" max="11" width="14" style="14" customWidth="1"/>
    <col min="12" max="12" width="12.125" style="14" customWidth="1"/>
    <col min="13" max="16384" width="9" style="14"/>
  </cols>
  <sheetData>
    <row r="1" spans="1:16" s="46" customFormat="1" ht="66" customHeight="1" thickBot="1" x14ac:dyDescent="0.25">
      <c r="A1" s="11"/>
      <c r="B1" s="8"/>
      <c r="C1" s="132" t="s">
        <v>278</v>
      </c>
      <c r="D1" s="132"/>
      <c r="E1" s="132"/>
      <c r="F1" s="132"/>
      <c r="G1" s="132"/>
      <c r="H1" s="132"/>
      <c r="I1" s="132"/>
      <c r="J1" s="9" t="s">
        <v>279</v>
      </c>
      <c r="K1" s="10"/>
      <c r="L1" s="10"/>
      <c r="M1" s="10"/>
      <c r="N1" s="10"/>
      <c r="O1" s="10"/>
      <c r="P1" s="10"/>
    </row>
    <row r="2" spans="1:16" ht="15" thickTop="1" x14ac:dyDescent="0.2">
      <c r="A2" s="13"/>
      <c r="B2" s="12"/>
      <c r="C2" s="12"/>
      <c r="D2" s="12"/>
      <c r="E2" s="12"/>
      <c r="F2" s="13"/>
      <c r="G2" s="12"/>
      <c r="H2" s="12"/>
      <c r="I2" s="12"/>
    </row>
    <row r="3" spans="1:16" x14ac:dyDescent="0.2">
      <c r="A3" s="13"/>
      <c r="B3" s="12"/>
      <c r="C3" s="12"/>
      <c r="D3" s="12"/>
      <c r="E3" s="16"/>
      <c r="F3" s="16"/>
      <c r="G3" s="16"/>
      <c r="H3" s="12"/>
      <c r="I3" s="12"/>
      <c r="J3" s="14" t="str">
        <f>CONCATENATE(J1,INCTL!L285,"  "," - ",INCTL!L286)</f>
        <v>ÍNDICE NACIONAL DE CUSTOS DE TRANSPORTE DE CARGA LOTAÇÃO | INCTL JANEIRO|24   - JANEIRO|25</v>
      </c>
      <c r="L3" s="17"/>
    </row>
    <row r="4" spans="1:16" x14ac:dyDescent="0.2">
      <c r="A4" s="13"/>
      <c r="B4" s="12"/>
      <c r="C4" s="12"/>
      <c r="D4" s="12"/>
      <c r="E4" s="16"/>
      <c r="F4" s="16"/>
      <c r="G4" s="16"/>
      <c r="H4" s="12"/>
      <c r="I4" s="12"/>
      <c r="J4" s="18">
        <v>1</v>
      </c>
      <c r="K4" s="17" t="s">
        <v>0</v>
      </c>
      <c r="L4" s="19">
        <f>IF(INCTL!$K$286&lt;INCTL!$K$285,"0,00%",-1+VLOOKUP(INCTL!$L$286,'Série Histórica'!$B$6:$R$378,J4+1,0)/VLOOKUP(INCTL!$L$285,'Série Histórica'!$B$6:$R$378,J4+1,0))</f>
        <v>5.6494723499580957E-2</v>
      </c>
    </row>
    <row r="5" spans="1:16" x14ac:dyDescent="0.2">
      <c r="A5" s="13"/>
      <c r="B5" s="12"/>
      <c r="C5" s="12"/>
      <c r="D5" s="12"/>
      <c r="E5" s="16"/>
      <c r="F5" s="16"/>
      <c r="G5" s="16"/>
      <c r="H5" s="12"/>
      <c r="I5" s="12"/>
      <c r="J5" s="18">
        <v>2</v>
      </c>
      <c r="K5" s="17" t="s">
        <v>1</v>
      </c>
      <c r="L5" s="19">
        <f>IF(INCTL!$K$286&lt;INCTL!$K$285,"0,00%",-1+VLOOKUP(INCTL!$L$286,'Série Histórica'!$B$6:$R$378,J5+1,0)/VLOOKUP(INCTL!$L$285,'Série Histórica'!$B$6:$R$378,J5+1,0))</f>
        <v>5.5295963555818561E-2</v>
      </c>
    </row>
    <row r="6" spans="1:16" ht="4.5" customHeight="1" x14ac:dyDescent="0.2">
      <c r="A6" s="13"/>
      <c r="B6" s="12"/>
      <c r="C6" s="12"/>
      <c r="D6" s="12"/>
      <c r="E6" s="12"/>
      <c r="F6" s="12"/>
      <c r="G6" s="12"/>
      <c r="H6" s="12"/>
      <c r="I6" s="12"/>
      <c r="J6" s="18">
        <v>3</v>
      </c>
      <c r="K6" s="17" t="s">
        <v>2</v>
      </c>
      <c r="L6" s="19">
        <f>IF(INCTL!$K$286&lt;INCTL!$K$285,"0,00%",-1+VLOOKUP(INCTL!$L$286,'Série Histórica'!$B$6:$R$378,J6+1,0)/VLOOKUP(INCTL!$L$285,'Série Histórica'!$B$6:$R$378,J6+1,0))</f>
        <v>5.4768150412570105E-2</v>
      </c>
    </row>
    <row r="7" spans="1:16" ht="6" customHeight="1" x14ac:dyDescent="0.2">
      <c r="A7" s="13"/>
      <c r="B7" s="12"/>
      <c r="C7" s="13"/>
      <c r="D7" s="13"/>
      <c r="E7" s="13"/>
      <c r="F7" s="13"/>
      <c r="G7" s="13"/>
      <c r="H7" s="13"/>
      <c r="I7" s="13"/>
      <c r="J7" s="18">
        <v>4</v>
      </c>
      <c r="K7" s="17" t="s">
        <v>3</v>
      </c>
      <c r="L7" s="19">
        <f>IF(INCTL!$K$286&lt;INCTL!$K$285,"0,00%",-1+VLOOKUP(INCTL!$L$286,'Série Histórica'!$B$6:$R$378,J7+1,0)/VLOOKUP(INCTL!$L$285,'Série Histórica'!$B$6:$R$378,J7+1,0))</f>
        <v>5.4232545772281648E-2</v>
      </c>
    </row>
    <row r="8" spans="1:16" ht="14.25" customHeight="1" x14ac:dyDescent="0.2">
      <c r="A8" s="13"/>
      <c r="B8" s="12"/>
      <c r="C8" s="12" t="s">
        <v>4</v>
      </c>
      <c r="D8" s="12"/>
      <c r="E8" s="12"/>
      <c r="F8" s="13"/>
      <c r="G8" s="13"/>
      <c r="H8" s="13"/>
      <c r="I8" s="20" t="s">
        <v>277</v>
      </c>
      <c r="J8" s="18">
        <v>5</v>
      </c>
      <c r="K8" s="17" t="s">
        <v>5</v>
      </c>
      <c r="L8" s="19">
        <f>IF(INCTL!$K$286&lt;INCTL!$K$285,"0,00%",-1+VLOOKUP(INCTL!$L$286,'Série Histórica'!$B$6:$R$378,J8+1,0)/VLOOKUP(INCTL!$L$285,'Série Histórica'!$B$6:$R$378,J8+1,0))</f>
        <v>5.4015925374182538E-2</v>
      </c>
    </row>
    <row r="9" spans="1:16" ht="14.25" customHeight="1" x14ac:dyDescent="0.2">
      <c r="A9" s="13"/>
      <c r="B9" s="12"/>
      <c r="C9" s="13"/>
      <c r="D9" s="12"/>
      <c r="E9" s="12"/>
      <c r="F9" s="13"/>
      <c r="G9" s="12"/>
      <c r="H9" s="21"/>
      <c r="I9" s="13"/>
      <c r="J9" s="18"/>
      <c r="K9" s="18"/>
      <c r="L9" s="19"/>
    </row>
    <row r="10" spans="1:16" ht="14.25" customHeight="1" x14ac:dyDescent="0.2">
      <c r="A10" s="13"/>
      <c r="B10" s="12"/>
      <c r="C10" s="13"/>
      <c r="D10" s="12"/>
      <c r="E10" s="12"/>
      <c r="F10" s="13"/>
      <c r="G10" s="12"/>
      <c r="H10" s="21"/>
      <c r="I10" s="13"/>
      <c r="J10" s="18"/>
      <c r="K10" s="18"/>
      <c r="L10" s="19"/>
    </row>
    <row r="11" spans="1:16" ht="14.25" customHeight="1" x14ac:dyDescent="0.2">
      <c r="A11" s="13"/>
      <c r="B11" s="12"/>
      <c r="C11" s="13"/>
      <c r="D11" s="12"/>
      <c r="E11" s="12"/>
      <c r="F11" s="13"/>
      <c r="G11" s="12"/>
      <c r="H11" s="21"/>
      <c r="I11" s="13"/>
      <c r="J11" s="22"/>
      <c r="K11" s="18"/>
      <c r="L11" s="19"/>
    </row>
    <row r="12" spans="1:16" ht="9.75" customHeight="1" x14ac:dyDescent="0.2">
      <c r="A12" s="13"/>
      <c r="B12" s="12"/>
      <c r="C12" s="12"/>
      <c r="D12" s="12"/>
      <c r="E12" s="13"/>
      <c r="F12" s="13"/>
      <c r="G12" s="13"/>
      <c r="H12" s="23"/>
      <c r="I12" s="13"/>
      <c r="J12" s="22"/>
      <c r="K12" s="18"/>
      <c r="L12" s="19"/>
    </row>
    <row r="13" spans="1:16" ht="18.75" customHeight="1" x14ac:dyDescent="0.2">
      <c r="A13" s="13"/>
      <c r="B13" s="12"/>
      <c r="C13" s="12"/>
      <c r="D13" s="12"/>
      <c r="E13" s="133">
        <f>IF(INCTL!K286&lt;=INCTL!K285,"PERÍODO NÃO ACEITO",-1+VLOOKUP(INCTL!L286,'Série Histórica'!$B$4:$R$378,INCTL!J286+1,0)/VLOOKUP(INCTL!L285,'Série Histórica'!$B$4:$R$378,INCTL!J286+1,0))</f>
        <v>5.4768150412570105E-2</v>
      </c>
      <c r="F13" s="133"/>
      <c r="G13" s="133"/>
      <c r="H13" s="21"/>
      <c r="I13" s="13"/>
      <c r="J13" s="22"/>
      <c r="K13" s="18"/>
      <c r="L13" s="19"/>
    </row>
    <row r="14" spans="1:16" ht="18.75" x14ac:dyDescent="0.2">
      <c r="A14" s="13"/>
      <c r="B14" s="12"/>
      <c r="C14" s="24"/>
      <c r="D14" s="25"/>
      <c r="E14" s="25"/>
      <c r="F14" s="26"/>
      <c r="G14" s="25"/>
      <c r="H14" s="25"/>
      <c r="I14" s="13"/>
      <c r="J14" s="22"/>
      <c r="K14" s="18"/>
      <c r="L14" s="19"/>
    </row>
    <row r="15" spans="1:16" ht="14.25" customHeight="1" x14ac:dyDescent="0.2">
      <c r="A15" s="13"/>
      <c r="B15" s="12"/>
      <c r="C15" s="27"/>
      <c r="D15" s="12"/>
      <c r="E15" s="12"/>
      <c r="F15" s="28"/>
      <c r="G15" s="12"/>
      <c r="H15" s="12"/>
      <c r="I15" s="12"/>
      <c r="J15" s="22"/>
      <c r="K15" s="18"/>
      <c r="L15" s="19"/>
    </row>
    <row r="16" spans="1:16" ht="14.25" customHeight="1" x14ac:dyDescent="0.2">
      <c r="A16" s="13"/>
      <c r="B16" s="12"/>
      <c r="C16" s="29"/>
      <c r="D16" s="30"/>
      <c r="E16" s="12"/>
      <c r="F16" s="31"/>
      <c r="G16" s="12"/>
      <c r="H16" s="12"/>
      <c r="I16" s="12"/>
      <c r="J16" s="22"/>
      <c r="K16" s="18"/>
      <c r="L16" s="19"/>
    </row>
    <row r="17" spans="1:12" ht="14.25" customHeight="1" x14ac:dyDescent="0.2">
      <c r="A17" s="13"/>
      <c r="B17" s="12"/>
      <c r="C17" s="29"/>
      <c r="D17" s="30"/>
      <c r="E17" s="12"/>
      <c r="F17" s="31"/>
      <c r="G17" s="12"/>
      <c r="H17" s="12"/>
      <c r="I17" s="12"/>
      <c r="J17" s="22"/>
      <c r="K17" s="18"/>
      <c r="L17" s="19"/>
    </row>
    <row r="18" spans="1:12" x14ac:dyDescent="0.2">
      <c r="A18" s="13"/>
      <c r="B18" s="12"/>
      <c r="C18" s="29"/>
      <c r="D18" s="12"/>
      <c r="E18" s="12"/>
      <c r="F18" s="32"/>
      <c r="G18" s="12"/>
      <c r="H18" s="12"/>
      <c r="I18" s="12"/>
      <c r="J18" s="33"/>
      <c r="K18" s="18"/>
      <c r="L18" s="19"/>
    </row>
    <row r="19" spans="1:12" x14ac:dyDescent="0.2">
      <c r="A19" s="13"/>
      <c r="B19" s="12"/>
      <c r="C19" s="34"/>
      <c r="D19" s="12"/>
      <c r="E19" s="12"/>
      <c r="F19" s="13"/>
      <c r="G19" s="12"/>
      <c r="H19" s="12"/>
      <c r="I19" s="12"/>
      <c r="J19" s="15"/>
    </row>
    <row r="20" spans="1:12" x14ac:dyDescent="0.2">
      <c r="A20" s="13"/>
      <c r="B20" s="12"/>
      <c r="C20" s="12"/>
      <c r="D20" s="12"/>
      <c r="E20" s="12"/>
      <c r="F20" s="12"/>
      <c r="G20" s="12"/>
      <c r="H20" s="12"/>
      <c r="I20" s="12"/>
      <c r="J20" s="15"/>
    </row>
    <row r="21" spans="1:12" x14ac:dyDescent="0.2">
      <c r="A21" s="13"/>
      <c r="B21" s="12"/>
      <c r="C21" s="12"/>
      <c r="D21" s="12"/>
      <c r="E21" s="12"/>
      <c r="F21" s="12"/>
      <c r="G21" s="12"/>
      <c r="H21" s="12"/>
      <c r="I21" s="12"/>
      <c r="J21" s="15"/>
    </row>
    <row r="22" spans="1:12" x14ac:dyDescent="0.2">
      <c r="A22" s="13"/>
      <c r="B22" s="12"/>
      <c r="C22" s="12"/>
      <c r="D22" s="12"/>
      <c r="E22" s="12"/>
      <c r="F22" s="12"/>
      <c r="G22" s="12"/>
      <c r="H22" s="12"/>
      <c r="I22" s="12"/>
      <c r="J22" s="15"/>
    </row>
    <row r="23" spans="1:12" x14ac:dyDescent="0.2">
      <c r="A23" s="13"/>
      <c r="B23" s="12"/>
      <c r="C23" s="12"/>
      <c r="D23" s="12"/>
      <c r="E23" s="12"/>
      <c r="F23" s="12"/>
      <c r="G23" s="12"/>
      <c r="H23" s="12"/>
      <c r="I23" s="12"/>
      <c r="J23" s="15"/>
    </row>
    <row r="24" spans="1:12" x14ac:dyDescent="0.2">
      <c r="A24" s="13"/>
      <c r="B24" s="12"/>
      <c r="C24" s="12"/>
      <c r="D24" s="12"/>
      <c r="E24" s="12"/>
      <c r="F24" s="12"/>
      <c r="G24" s="12"/>
      <c r="H24" s="12"/>
      <c r="I24" s="12"/>
      <c r="J24" s="15"/>
    </row>
    <row r="25" spans="1:12" x14ac:dyDescent="0.2">
      <c r="A25" s="13"/>
      <c r="B25" s="12"/>
      <c r="C25" s="12"/>
      <c r="D25" s="12"/>
      <c r="E25" s="12"/>
      <c r="F25" s="12"/>
      <c r="G25" s="12"/>
      <c r="H25" s="12"/>
      <c r="I25" s="12"/>
      <c r="J25" s="15"/>
    </row>
    <row r="26" spans="1:12" x14ac:dyDescent="0.2">
      <c r="A26" s="13"/>
      <c r="B26" s="12"/>
      <c r="C26" s="12"/>
      <c r="D26" s="12"/>
      <c r="E26" s="12"/>
      <c r="F26" s="12"/>
      <c r="G26" s="12"/>
      <c r="H26" s="12"/>
      <c r="I26" s="12"/>
      <c r="J26" s="15"/>
    </row>
    <row r="27" spans="1:12" x14ac:dyDescent="0.2">
      <c r="A27" s="13"/>
      <c r="B27" s="12"/>
      <c r="C27" s="12"/>
      <c r="D27" s="12"/>
      <c r="E27" s="12"/>
      <c r="F27" s="12"/>
      <c r="G27" s="12"/>
      <c r="H27" s="12"/>
      <c r="I27" s="12"/>
      <c r="J27" s="15"/>
    </row>
    <row r="28" spans="1:12" x14ac:dyDescent="0.2">
      <c r="A28" s="13"/>
      <c r="B28" s="12"/>
      <c r="C28" s="12"/>
      <c r="D28" s="12"/>
      <c r="E28" s="12"/>
      <c r="F28" s="12"/>
      <c r="G28" s="12"/>
      <c r="H28" s="12"/>
      <c r="I28" s="12"/>
      <c r="J28" s="15"/>
    </row>
    <row r="29" spans="1:12" x14ac:dyDescent="0.2">
      <c r="A29" s="13"/>
      <c r="B29" s="12"/>
      <c r="C29" s="12"/>
      <c r="D29" s="12"/>
      <c r="E29" s="12"/>
      <c r="F29" s="12"/>
      <c r="G29" s="12"/>
      <c r="H29" s="12"/>
      <c r="I29" s="12"/>
      <c r="J29" s="15"/>
    </row>
    <row r="30" spans="1:12" x14ac:dyDescent="0.2">
      <c r="A30" s="13"/>
      <c r="B30" s="12"/>
      <c r="C30" s="12"/>
      <c r="D30" s="12"/>
      <c r="E30" s="12"/>
      <c r="F30" s="12"/>
      <c r="G30" s="12"/>
      <c r="H30" s="12"/>
      <c r="I30" s="12"/>
      <c r="J30" s="15"/>
    </row>
    <row r="31" spans="1:12" x14ac:dyDescent="0.2">
      <c r="A31" s="13"/>
      <c r="B31" s="12"/>
      <c r="C31" s="12"/>
      <c r="D31" s="12"/>
      <c r="E31" s="12"/>
      <c r="F31" s="12"/>
      <c r="G31" s="12"/>
      <c r="H31" s="12"/>
      <c r="I31" s="12"/>
      <c r="J31" s="15"/>
    </row>
    <row r="32" spans="1:12" x14ac:dyDescent="0.2">
      <c r="A32" s="13"/>
      <c r="B32" s="12"/>
      <c r="C32" s="12"/>
      <c r="D32" s="12"/>
      <c r="E32" s="12"/>
      <c r="F32" s="12"/>
      <c r="G32" s="12"/>
      <c r="H32" s="12"/>
      <c r="I32" s="12"/>
      <c r="J32" s="15"/>
    </row>
    <row r="33" spans="1:10" x14ac:dyDescent="0.2">
      <c r="A33" s="13"/>
      <c r="B33" s="12"/>
      <c r="C33" s="12"/>
      <c r="D33" s="12"/>
      <c r="E33" s="12"/>
      <c r="F33" s="12"/>
      <c r="G33" s="12"/>
      <c r="H33" s="12"/>
      <c r="I33" s="12"/>
      <c r="J33" s="15"/>
    </row>
    <row r="34" spans="1:10" x14ac:dyDescent="0.2">
      <c r="A34" s="13"/>
      <c r="B34" s="12"/>
      <c r="C34" s="12"/>
      <c r="D34" s="12"/>
      <c r="E34" s="12"/>
      <c r="F34" s="12"/>
      <c r="G34" s="12"/>
      <c r="H34" s="12"/>
      <c r="I34" s="12"/>
      <c r="J34" s="15"/>
    </row>
    <row r="35" spans="1:10" x14ac:dyDescent="0.2">
      <c r="A35" s="13"/>
      <c r="B35" s="12"/>
      <c r="C35" s="131" t="s">
        <v>280</v>
      </c>
      <c r="D35" s="131"/>
      <c r="E35" s="131"/>
      <c r="F35" s="131"/>
      <c r="G35" s="131"/>
      <c r="H35" s="131"/>
      <c r="I35" s="131"/>
      <c r="J35" s="15"/>
    </row>
    <row r="36" spans="1:10" x14ac:dyDescent="0.2">
      <c r="A36" s="13"/>
      <c r="B36" s="12"/>
      <c r="C36" s="13"/>
      <c r="D36" s="13"/>
      <c r="E36" s="13"/>
      <c r="F36" s="13"/>
      <c r="G36" s="13"/>
      <c r="H36" s="13"/>
      <c r="I36" s="13"/>
      <c r="J36" s="15"/>
    </row>
    <row r="37" spans="1:10" x14ac:dyDescent="0.2">
      <c r="A37" s="13"/>
      <c r="B37" s="12"/>
      <c r="C37" s="35" t="s">
        <v>283</v>
      </c>
      <c r="D37" s="12"/>
      <c r="E37" s="13"/>
      <c r="F37" s="13"/>
      <c r="G37" s="13"/>
      <c r="H37" s="13"/>
      <c r="I37" s="13"/>
      <c r="J37" s="15"/>
    </row>
    <row r="38" spans="1:10" x14ac:dyDescent="0.2">
      <c r="A38" s="13"/>
      <c r="B38" s="12"/>
      <c r="C38" s="36" t="s">
        <v>286</v>
      </c>
      <c r="D38" s="12"/>
      <c r="E38" s="12"/>
      <c r="F38" s="12"/>
      <c r="G38" s="12"/>
      <c r="H38" s="12"/>
      <c r="I38" s="12"/>
      <c r="J38" s="15"/>
    </row>
    <row r="39" spans="1:10" x14ac:dyDescent="0.2">
      <c r="A39" s="13"/>
      <c r="B39" s="12"/>
      <c r="C39" s="36" t="s">
        <v>284</v>
      </c>
      <c r="D39" s="12"/>
      <c r="E39" s="12"/>
      <c r="F39" s="12"/>
      <c r="G39" s="12"/>
      <c r="H39" s="12"/>
      <c r="I39" s="12"/>
      <c r="J39" s="15"/>
    </row>
    <row r="40" spans="1:10" x14ac:dyDescent="0.2">
      <c r="A40" s="13"/>
      <c r="B40" s="12"/>
      <c r="C40" s="36" t="s">
        <v>285</v>
      </c>
      <c r="D40" s="12"/>
      <c r="E40" s="12"/>
      <c r="F40" s="12"/>
      <c r="G40" s="12"/>
      <c r="H40" s="12"/>
      <c r="I40" s="12"/>
      <c r="J40" s="15"/>
    </row>
    <row r="41" spans="1:10" x14ac:dyDescent="0.2">
      <c r="A41" s="13"/>
      <c r="B41" s="12"/>
      <c r="C41" s="13"/>
      <c r="D41" s="13"/>
      <c r="E41" s="12"/>
      <c r="F41" s="12"/>
      <c r="G41" s="12"/>
      <c r="H41" s="12"/>
      <c r="I41" s="12"/>
      <c r="J41" s="15"/>
    </row>
  </sheetData>
  <sheetProtection algorithmName="SHA-512" hashValue="qjhqc5h1GgFWQFlOmmbDraBnEv922koRf5U39C1a2AcVtRwZ0uIS5yYTbmW5xn+ycxb2ck6vgdQWG354qJNKtA==" saltValue="T7SJE5kg7HuCG9gwCsTmUw==" spinCount="100000" sheet="1"/>
  <mergeCells count="3">
    <mergeCell ref="C35:I35"/>
    <mergeCell ref="C1:I1"/>
    <mergeCell ref="E13:G13"/>
  </mergeCells>
  <printOptions horizontalCentered="1" verticalCentered="1"/>
  <pageMargins left="0.51181102362204722" right="0.51181102362204722" top="1.7716535433070868" bottom="0.78740157480314965" header="0.43307086614173229" footer="0.31496062992125984"/>
  <pageSetup paperSize="9" orientation="portrait" r:id="rId1"/>
  <headerFooter>
    <oddHeader>&amp;C&amp;G</oddHeader>
    <oddFooter>&amp;C&amp;"Calibri,Negrito"&amp;9&amp;G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466725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495300</xdr:colOff>
                    <xdr:row>7</xdr:row>
                    <xdr:rowOff>9525</xdr:rowOff>
                  </from>
                  <to>
                    <xdr:col>7</xdr:col>
                    <xdr:colOff>733425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9525</xdr:rowOff>
                  </from>
                  <to>
                    <xdr:col>6</xdr:col>
                    <xdr:colOff>295275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78385-A65F-4FC6-8F2E-F8319EBAA0CD}">
  <sheetPr codeName="Planilha1">
    <pageSetUpPr fitToPage="1"/>
  </sheetPr>
  <dimension ref="A1:M97"/>
  <sheetViews>
    <sheetView showGridLines="0" tabSelected="1" zoomScaleNormal="100" workbookViewId="0">
      <selection activeCell="M11" sqref="M11"/>
    </sheetView>
  </sheetViews>
  <sheetFormatPr defaultRowHeight="15.75" x14ac:dyDescent="0.2"/>
  <cols>
    <col min="1" max="1" width="5.375" style="66" customWidth="1"/>
    <col min="2" max="2" width="11.625" style="66" customWidth="1"/>
    <col min="3" max="3" width="9.375" style="66" bestFit="1" customWidth="1"/>
    <col min="4" max="4" width="11.125" style="66" customWidth="1"/>
    <col min="5" max="5" width="9.625" style="66" customWidth="1"/>
    <col min="6" max="6" width="9.5" style="66" customWidth="1"/>
    <col min="7" max="7" width="9.375" style="66" customWidth="1"/>
    <col min="8" max="9" width="9.625" style="66" customWidth="1"/>
    <col min="10" max="10" width="9.5" style="66" customWidth="1"/>
    <col min="11" max="11" width="9" style="66" customWidth="1"/>
    <col min="12" max="16384" width="9" style="66"/>
  </cols>
  <sheetData>
    <row r="1" spans="1:13" ht="28.5" customHeight="1" x14ac:dyDescent="0.2">
      <c r="B1" s="67"/>
      <c r="C1" s="67"/>
      <c r="D1" s="138" t="s">
        <v>418</v>
      </c>
      <c r="E1" s="139"/>
      <c r="F1" s="139"/>
      <c r="G1" s="139"/>
      <c r="H1" s="139"/>
      <c r="I1" s="139"/>
      <c r="J1" s="139"/>
      <c r="K1" s="139"/>
    </row>
    <row r="2" spans="1:13" ht="15" customHeight="1" x14ac:dyDescent="0.2">
      <c r="A2" s="68"/>
      <c r="B2" s="68"/>
      <c r="C2" s="68"/>
      <c r="D2" s="139"/>
      <c r="E2" s="139"/>
      <c r="F2" s="139"/>
      <c r="G2" s="139"/>
      <c r="H2" s="139"/>
      <c r="I2" s="139"/>
      <c r="J2" s="139"/>
      <c r="K2" s="139"/>
    </row>
    <row r="3" spans="1:13" ht="19.5" customHeight="1" thickBot="1" x14ac:dyDescent="0.25">
      <c r="D3" s="140"/>
      <c r="E3" s="140"/>
      <c r="F3" s="140"/>
      <c r="G3" s="140"/>
      <c r="H3" s="140"/>
      <c r="I3" s="140"/>
      <c r="J3" s="140"/>
      <c r="K3" s="140"/>
    </row>
    <row r="4" spans="1:13" s="69" customFormat="1" ht="23.25" customHeight="1" thickBot="1" x14ac:dyDescent="0.25">
      <c r="B4" s="134" t="s">
        <v>288</v>
      </c>
      <c r="C4" s="135"/>
      <c r="D4" s="135"/>
      <c r="E4" s="135"/>
      <c r="F4" s="135"/>
      <c r="G4" s="135"/>
      <c r="H4" s="135"/>
      <c r="I4" s="135"/>
      <c r="J4" s="136"/>
      <c r="K4" s="137"/>
    </row>
    <row r="5" spans="1:13" s="70" customFormat="1" ht="72.75" customHeight="1" thickBot="1" x14ac:dyDescent="0.25">
      <c r="B5" s="53" t="s">
        <v>289</v>
      </c>
      <c r="C5" s="54" t="s">
        <v>290</v>
      </c>
      <c r="D5" s="54" t="s">
        <v>383</v>
      </c>
      <c r="E5" s="54" t="s">
        <v>291</v>
      </c>
      <c r="F5" s="54" t="s">
        <v>292</v>
      </c>
      <c r="G5" s="54" t="s">
        <v>293</v>
      </c>
      <c r="H5" s="54" t="s">
        <v>294</v>
      </c>
      <c r="I5" s="54" t="s">
        <v>295</v>
      </c>
      <c r="J5" s="54" t="s">
        <v>296</v>
      </c>
      <c r="K5" s="55" t="s">
        <v>297</v>
      </c>
    </row>
    <row r="6" spans="1:13" ht="25.5" customHeight="1" thickBot="1" x14ac:dyDescent="0.25">
      <c r="B6" s="56" t="s">
        <v>298</v>
      </c>
      <c r="C6" s="57">
        <v>50</v>
      </c>
      <c r="D6" s="58">
        <f>VLOOKUP(INCTL!M285,'Série Histórica'!A6:G333,3)</f>
        <v>432.68004491054597</v>
      </c>
      <c r="E6" s="111">
        <f>IF(INCTL!$M$285&lt;61,"0,00",-1+VLOOKUP(INCTL!$M$285,'Série Histórica'!$A$4:$R$378,3,0)/VLOOKUP(INCTL!$N$285,'Série Histórica'!$A$4:$R$378,3,0))*100</f>
        <v>79.483074330899584</v>
      </c>
      <c r="F6" s="111">
        <f>IF(INCTL!$M$285&lt;49,"0,00",-1+VLOOKUP(INCTL!$M$285,'Série Histórica'!$A$4:$R$378,3,0)/VLOOKUP(INCTL!$O$285,'Série Histórica'!$A$4:$R$378,3,0))*100</f>
        <v>59.496472295282565</v>
      </c>
      <c r="G6" s="111">
        <f>IF(INCTL!$M$285&lt;37,"0,00",-1+VLOOKUP(INCTL!$M$285,'Série Histórica'!$A$4:$R$378,3,0)/VLOOKUP(INCTL!$P$285,'Série Histórica'!$A$4:$R$378,3,0))*100</f>
        <v>26.406909558212188</v>
      </c>
      <c r="H6" s="111">
        <f>IF(INCTL!$M$285&lt;25,"0,00",-1+VLOOKUP(INCTL!$M$285,'Série Histórica'!$A$4:$R$378,3,0)/VLOOKUP(INCTL!$Q$285,'Série Histórica'!$A$4:$R$378,3,0))*100</f>
        <v>11.61144826163245</v>
      </c>
      <c r="I6" s="111">
        <f>IF(INCTL!$M$285&lt;13,"0,00",-1+VLOOKUP(INCTL!$M$285,'Série Histórica'!$A$4:$R$378,3,0)/VLOOKUP(INCTL!$R$285,'Série Histórica'!$A$4:$R$378,3,0))*100</f>
        <v>5.6494723499580957</v>
      </c>
      <c r="J6" s="112">
        <f>IF(INCTL!$M$285&lt;4,"0,00",-100+VLOOKUP(INCTL!$M$285,'Série Histórica'!$A$4:$S$378,3,0)/VLOOKUP(INCTL!$S$285,'Série Histórica'!$A$4:$S$378,3,0)*100)</f>
        <v>0.74783615773490908</v>
      </c>
      <c r="K6" s="128">
        <f>IF(INCTL!$M$285&lt;2,"0,00",-100+VLOOKUP(INCTL!$M$285,'Série Histórica'!$A$4:$S$378,3,0)/VLOOKUP(INCTL!$T$285,'Série Histórica'!$A$4:$S$378,3,0)*100)</f>
        <v>0.74783615773490908</v>
      </c>
      <c r="M6" s="71"/>
    </row>
    <row r="7" spans="1:13" ht="25.5" customHeight="1" thickBot="1" x14ac:dyDescent="0.25">
      <c r="B7" s="56" t="s">
        <v>299</v>
      </c>
      <c r="C7" s="57">
        <v>400</v>
      </c>
      <c r="D7" s="58">
        <f>VLOOKUP(INCTL!M285,'Série Histórica'!A6:G333,4)</f>
        <v>429.1263140802381</v>
      </c>
      <c r="E7" s="111">
        <f>IF(INCTL!$M$285&lt;61,"0,00",-1+VLOOKUP(INCTL!$M$285,'Série Histórica'!$A$4:$R$378,4,0)/VLOOKUP(INCTL!$N$285,'Série Histórica'!$A$4:$R$378,4,0))*100</f>
        <v>76.6782732430989</v>
      </c>
      <c r="F7" s="111">
        <f>IF(INCTL!$M$285&lt;49,"0,00",-1+VLOOKUP(INCTL!$M$285,'Série Histórica'!$A$4:$R$378,4,0)/VLOOKUP(INCTL!$O$285,'Série Histórica'!$A$4:$R$378,4,0))*100</f>
        <v>62.847622330892875</v>
      </c>
      <c r="G7" s="111">
        <f>IF(INCTL!$M$285&lt;37,"0,00",-1+VLOOKUP(INCTL!$M$285,'Série Histórica'!$A$4:$R$378,4,0)/VLOOKUP(INCTL!$P$285,'Série Histórica'!$A$4:$R$378,4,0))*100</f>
        <v>27.93747845342476</v>
      </c>
      <c r="H7" s="111">
        <f>IF(INCTL!$M$285&lt;25,"0,00",-1+VLOOKUP(INCTL!$M$285,'Série Histórica'!$A$4:$R$378,4,0)/VLOOKUP(INCTL!$Q$285,'Série Histórica'!$A$4:$R$378,4,0))*100</f>
        <v>11.185467946352157</v>
      </c>
      <c r="I7" s="111">
        <f>IF(INCTL!$M$285&lt;13,"0,00",-1+VLOOKUP(INCTL!$M$285,'Série Histórica'!$A$4:$R$378,4,0)/VLOOKUP(INCTL!$R$285,'Série Histórica'!$A$4:$R$378,4,0))*100</f>
        <v>5.5295963555818561</v>
      </c>
      <c r="J7" s="112">
        <f>IF(INCTL!$M$285&lt;4,"0,00",-100+VLOOKUP(INCTL!$M$285,'Série Histórica'!$A$4:$S$378,4,0)/VLOOKUP(INCTL!$S$285,'Série Histórica'!$A$4:$S$378,4,0)*100)</f>
        <v>0.73312449077592134</v>
      </c>
      <c r="K7" s="128">
        <f>IF(INCTL!$M$285&lt;2,"0,00",-100+VLOOKUP(INCTL!$M$285,'Série Histórica'!$A$4:$S$378,4,0)/VLOOKUP(INCTL!$T$285,'Série Histórica'!$A$4:$S$378,4,0)*100)</f>
        <v>0.73312449077592134</v>
      </c>
      <c r="M7" s="71"/>
    </row>
    <row r="8" spans="1:13" ht="25.5" customHeight="1" thickBot="1" x14ac:dyDescent="0.25">
      <c r="B8" s="59" t="s">
        <v>300</v>
      </c>
      <c r="C8" s="60">
        <v>800</v>
      </c>
      <c r="D8" s="61">
        <f>VLOOKUP(INCTL!M285,'Série Histórica'!A6:G333,5)</f>
        <v>427.3142693818881</v>
      </c>
      <c r="E8" s="113">
        <f>IF(INCTL!$M$285&lt;61,"0,00",-1+VLOOKUP(INCTL!$M$285,'Série Histórica'!$A$4:$R$378,5,0)/VLOOKUP(INCTL!$N$285,'Série Histórica'!$A$4:$R$378,5,0))*100</f>
        <v>75.38160533258278</v>
      </c>
      <c r="F8" s="113">
        <f>IF(INCTL!$M$285&lt;49,"0,00",-1+VLOOKUP(INCTL!$M$285,'Série Histórica'!$A$4:$R$378,5,0)/VLOOKUP(INCTL!$O$285,'Série Histórica'!$A$4:$R$378,5,0))*100</f>
        <v>63.652014539678881</v>
      </c>
      <c r="G8" s="113">
        <f>IF(INCTL!$M$285&lt;37,"0,00",-1+VLOOKUP(INCTL!$M$285,'Série Histórica'!$A$4:$R$378,5,0)/VLOOKUP(INCTL!$P$285,'Série Histórica'!$A$4:$R$378,5,0))*100</f>
        <v>28.203996699145016</v>
      </c>
      <c r="H8" s="113">
        <f>IF(INCTL!$M$285&lt;25,"0,00",-1+VLOOKUP(INCTL!$M$285,'Série Histórica'!$A$4:$R$378,5,0)/VLOOKUP(INCTL!$Q$285,'Série Histórica'!$A$4:$R$378,5,0))*100</f>
        <v>10.838772573647692</v>
      </c>
      <c r="I8" s="113">
        <f>IF(INCTL!$M$285&lt;13,"0,00",-1+VLOOKUP(INCTL!$M$285,'Série Histórica'!$A$4:$R$378,5,0)/VLOOKUP(INCTL!$R$285,'Série Histórica'!$A$4:$R$378,5,0))*100</f>
        <v>5.4768150412570105</v>
      </c>
      <c r="J8" s="114">
        <f>IF(INCTL!$M$285&lt;4,"0,00",-100+VLOOKUP(INCTL!$M$285,'Série Histórica'!$A$4:$S$378,5,0)/VLOOKUP(INCTL!$S$285,'Série Histórica'!$A$4:$S$378,5,0)*100)</f>
        <v>0.72759294592823665</v>
      </c>
      <c r="K8" s="129">
        <f>IF(INCTL!$M$285&lt;2,"0,00",-100+VLOOKUP(INCTL!$M$285,'Série Histórica'!$A$4:$S$378,5,0)/VLOOKUP(INCTL!$T$285,'Série Histórica'!$A$4:$S$378,5,0)*100)</f>
        <v>0.72759294592823665</v>
      </c>
      <c r="M8" s="71"/>
    </row>
    <row r="9" spans="1:13" ht="25.5" customHeight="1" thickBot="1" x14ac:dyDescent="0.25">
      <c r="B9" s="56" t="s">
        <v>301</v>
      </c>
      <c r="C9" s="62">
        <v>2400</v>
      </c>
      <c r="D9" s="58">
        <f>VLOOKUP(INCTL!M285,'Série Histórica'!A6:G333,6)</f>
        <v>424.78120997400077</v>
      </c>
      <c r="E9" s="111">
        <f>IF(INCTL!$M$285&lt;61,"0,00",-1+VLOOKUP(INCTL!$M$285,'Série Histórica'!$A$4:$R$378,6,0)/VLOOKUP(INCTL!$N$285,'Série Histórica'!$A$4:$R$378,6,0))*100</f>
        <v>74.28851493283122</v>
      </c>
      <c r="F9" s="111">
        <f>IF(INCTL!$M$285&lt;49,"0,00",-1+VLOOKUP(INCTL!$M$285,'Série Histórica'!$A$4:$R$378,6,0)/VLOOKUP(INCTL!$O$285,'Série Histórica'!$A$4:$R$378,6,0))*100</f>
        <v>66.213272669633994</v>
      </c>
      <c r="G9" s="111">
        <f>IF(INCTL!$M$285&lt;37,"0,00",-1+VLOOKUP(INCTL!$M$285,'Série Histórica'!$A$4:$R$378,6,0)/VLOOKUP(INCTL!$P$285,'Série Histórica'!$A$4:$R$378,6,0))*100</f>
        <v>29.483679517549021</v>
      </c>
      <c r="H9" s="111">
        <f>IF(INCTL!$M$285&lt;25,"0,00",-1+VLOOKUP(INCTL!$M$285,'Série Histórica'!$A$4:$R$378,6,0)/VLOOKUP(INCTL!$Q$285,'Série Histórica'!$A$4:$R$378,6,0))*100</f>
        <v>10.867105318752168</v>
      </c>
      <c r="I9" s="112">
        <f>IF(INCTL!$M$285&lt;13,"0,00",-1+VLOOKUP(INCTL!$M$285,'Série Histórica'!$A$4:$R$378,6,0)/VLOOKUP(INCTL!$R$285,'Série Histórica'!$A$4:$R$378,6,0))*100</f>
        <v>5.4232545772281648</v>
      </c>
      <c r="J9" s="112">
        <f>IF(INCTL!$M$285&lt;4,"0,00",-100+VLOOKUP(INCTL!$M$285,'Série Histórica'!$A$4:$S$378,6,0)/VLOOKUP(INCTL!$S$285,'Série Histórica'!$A$4:$S$378,6,0)*100)</f>
        <v>0.71970468779174723</v>
      </c>
      <c r="K9" s="128">
        <f>IF(INCTL!$M$285&lt;2,"0,00",-100+VLOOKUP(INCTL!$M$285,'Série Histórica'!$A$4:$S$378,6,0)/VLOOKUP(INCTL!$T$285,'Série Histórica'!$A$4:$S$378,6,0)*100)</f>
        <v>0.71970468779174723</v>
      </c>
      <c r="M9" s="71"/>
    </row>
    <row r="10" spans="1:13" ht="25.5" customHeight="1" thickBot="1" x14ac:dyDescent="0.25">
      <c r="B10" s="63" t="s">
        <v>302</v>
      </c>
      <c r="C10" s="64">
        <v>6000</v>
      </c>
      <c r="D10" s="65">
        <f>VLOOKUP(INCTL!M285,'Série Histórica'!A6:G333,7)</f>
        <v>423.45697069317953</v>
      </c>
      <c r="E10" s="115">
        <f>IF(INCTL!$M$285&lt;61,"0,00",-1+VLOOKUP(INCTL!$M$285,'Série Histórica'!$A$4:$R$378,7,0)/VLOOKUP(INCTL!$N$285,'Série Histórica'!$A$4:$R$378,7,0))*100</f>
        <v>73.92581185340434</v>
      </c>
      <c r="F10" s="115">
        <f>IF(INCTL!$M$285&lt;49,"0,00",-1+VLOOKUP(INCTL!$M$285,'Série Histórica'!$A$4:$R$378,7,0)/VLOOKUP(INCTL!$O$285,'Série Histórica'!$A$4:$R$378,7,0))*100</f>
        <v>67.935957554589393</v>
      </c>
      <c r="G10" s="115">
        <f>IF(INCTL!$M$285&lt;37,"0,00",-1+VLOOKUP(INCTL!$M$285,'Série Histórica'!$A$4:$R$378,7,0)/VLOOKUP(INCTL!$P$285,'Série Histórica'!$A$4:$R$378,7,0))*100</f>
        <v>30.390683177119591</v>
      </c>
      <c r="H10" s="115">
        <f>IF(INCTL!$M$285&lt;25,"0,00",-1+VLOOKUP(INCTL!$M$285,'Série Histórica'!$A$4:$R$378,7,0)/VLOOKUP(INCTL!$Q$285,'Série Histórica'!$A$4:$R$378,7,0))*100</f>
        <v>11.019899525878785</v>
      </c>
      <c r="I10" s="116">
        <f>IF(INCTL!$M$285&lt;13,"0,00",-1+VLOOKUP(INCTL!$M$285,'Série Histórica'!$A$4:$R$378,7,0)/VLOOKUP(INCTL!$R$285,'Série Histórica'!$A$4:$R$378,7,0))*100</f>
        <v>5.4015925374182538</v>
      </c>
      <c r="J10" s="116">
        <f>IF(INCTL!$M$285&lt;4,"0,00",-100+VLOOKUP(INCTL!$M$285,'Série Histórica'!$A$4:$S$378,7,0)/VLOOKUP(INCTL!$S$285,'Série Histórica'!$A$4:$S$378,7,0)*100)</f>
        <v>0.71566861996052467</v>
      </c>
      <c r="K10" s="130">
        <f>IF(INCTL!$M$285&lt;2,"0,00",-100+VLOOKUP(INCTL!$M$285,'Série Histórica'!$A$4:$S$378,7,0)/VLOOKUP(INCTL!$T$285,'Série Histórica'!$A$4:$S$378,7,0)*100)</f>
        <v>0.71566861996052467</v>
      </c>
      <c r="M10" s="71"/>
    </row>
    <row r="11" spans="1:13" s="72" customFormat="1" x14ac:dyDescent="0.2">
      <c r="B11" s="109" t="s">
        <v>303</v>
      </c>
      <c r="C11" s="73"/>
      <c r="M11" s="74"/>
    </row>
    <row r="12" spans="1:13" s="75" customFormat="1" ht="6.75" customHeight="1" x14ac:dyDescent="0.2">
      <c r="B12" s="76"/>
      <c r="C12" s="77"/>
    </row>
    <row r="13" spans="1:13" s="75" customFormat="1" x14ac:dyDescent="0.2">
      <c r="B13" s="78" t="s">
        <v>304</v>
      </c>
      <c r="C13" s="72"/>
    </row>
    <row r="14" spans="1:13" s="75" customFormat="1" x14ac:dyDescent="0.2">
      <c r="B14" s="78" t="s">
        <v>347</v>
      </c>
      <c r="C14" s="72"/>
    </row>
    <row r="15" spans="1:13" s="75" customFormat="1" x14ac:dyDescent="0.2">
      <c r="B15" s="78" t="s">
        <v>273</v>
      </c>
      <c r="C15" s="72"/>
    </row>
    <row r="16" spans="1:13" s="75" customFormat="1" x14ac:dyDescent="0.2"/>
    <row r="17" s="75" customFormat="1" x14ac:dyDescent="0.2"/>
    <row r="18" s="66" customFormat="1" x14ac:dyDescent="0.2"/>
    <row r="74" s="66" customFormat="1" ht="18" customHeight="1" x14ac:dyDescent="0.2"/>
    <row r="75" s="66" customFormat="1" ht="18" customHeight="1" x14ac:dyDescent="0.2"/>
    <row r="76" s="66" customFormat="1" ht="18" customHeight="1" x14ac:dyDescent="0.2"/>
    <row r="77" s="66" customFormat="1" ht="18" customHeight="1" x14ac:dyDescent="0.2"/>
    <row r="78" s="66" customFormat="1" ht="18" customHeight="1" x14ac:dyDescent="0.2"/>
    <row r="79" s="66" customFormat="1" ht="18" customHeight="1" x14ac:dyDescent="0.2"/>
    <row r="80" s="66" customFormat="1" ht="18" customHeight="1" x14ac:dyDescent="0.2"/>
    <row r="81" s="66" customFormat="1" ht="18" customHeight="1" x14ac:dyDescent="0.2"/>
    <row r="82" s="66" customFormat="1" ht="18" customHeight="1" x14ac:dyDescent="0.2"/>
    <row r="83" s="66" customFormat="1" ht="18" customHeight="1" x14ac:dyDescent="0.2"/>
    <row r="84" s="66" customFormat="1" ht="18" customHeight="1" x14ac:dyDescent="0.2"/>
    <row r="85" s="66" customFormat="1" ht="18" customHeight="1" x14ac:dyDescent="0.2"/>
    <row r="86" s="66" customFormat="1" ht="18" customHeight="1" x14ac:dyDescent="0.2"/>
    <row r="87" s="66" customFormat="1" ht="18" customHeight="1" x14ac:dyDescent="0.2"/>
    <row r="88" s="66" customFormat="1" ht="18" customHeight="1" x14ac:dyDescent="0.2"/>
    <row r="89" s="66" customFormat="1" ht="18" customHeight="1" x14ac:dyDescent="0.2"/>
    <row r="90" s="66" customFormat="1" ht="18" customHeight="1" x14ac:dyDescent="0.2"/>
    <row r="91" s="66" customFormat="1" ht="18" customHeight="1" x14ac:dyDescent="0.2"/>
    <row r="92" s="66" customFormat="1" ht="18" customHeight="1" x14ac:dyDescent="0.2"/>
    <row r="93" s="66" customFormat="1" ht="18" customHeight="1" x14ac:dyDescent="0.2"/>
    <row r="94" s="66" customFormat="1" ht="18" customHeight="1" x14ac:dyDescent="0.2"/>
    <row r="95" s="66" customFormat="1" ht="18" customHeight="1" x14ac:dyDescent="0.2"/>
    <row r="96" s="66" customFormat="1" ht="18" customHeight="1" x14ac:dyDescent="0.2"/>
    <row r="97" s="66" customFormat="1" ht="18" customHeight="1" x14ac:dyDescent="0.2"/>
  </sheetData>
  <sheetProtection algorithmName="SHA-512" hashValue="0a6R/nvFYZfH5XDebLP08HBn8UW3petY8AIeSAE3imF5O3FBb/UgRHAhijzTb+FRHAp5b6p9cQmszm9KeI5/jQ==" saltValue="KpvmPbjRRR3poMfnfY4SjQ==" spinCount="100000" sheet="1" objects="1" scenarios="1"/>
  <mergeCells count="3">
    <mergeCell ref="B4:I4"/>
    <mergeCell ref="J4:K4"/>
    <mergeCell ref="D1:K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359" r:id="rId4" name="Drop Down 143">
              <controlPr defaultSize="0" autoLine="0" autoPict="0">
                <anchor moveWithCells="1">
                  <from>
                    <xdr:col>9</xdr:col>
                    <xdr:colOff>323850</xdr:colOff>
                    <xdr:row>2</xdr:row>
                    <xdr:rowOff>333375</xdr:rowOff>
                  </from>
                  <to>
                    <xdr:col>10</xdr:col>
                    <xdr:colOff>676275</xdr:colOff>
                    <xdr:row>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67AF3-210D-4F8E-AF16-AE2442711606}">
  <sheetPr codeName="Plan3"/>
  <dimension ref="A1:T369"/>
  <sheetViews>
    <sheetView showGridLines="0" topLeftCell="A352" workbookViewId="0">
      <selection activeCell="H370" sqref="H370"/>
    </sheetView>
  </sheetViews>
  <sheetFormatPr defaultRowHeight="14.25" x14ac:dyDescent="0.2"/>
  <cols>
    <col min="2" max="2" width="11.625" bestFit="1" customWidth="1"/>
    <col min="12" max="12" width="10.25" customWidth="1"/>
  </cols>
  <sheetData>
    <row r="1" spans="1:17" ht="15" thickBot="1" x14ac:dyDescent="0.25">
      <c r="B1" t="s">
        <v>370</v>
      </c>
      <c r="C1" s="47">
        <v>50</v>
      </c>
      <c r="D1" s="47">
        <v>400</v>
      </c>
      <c r="E1" s="47">
        <v>800</v>
      </c>
      <c r="F1" s="47">
        <v>2400</v>
      </c>
      <c r="G1" s="48">
        <v>6000</v>
      </c>
    </row>
    <row r="2" spans="1:17" ht="15" x14ac:dyDescent="0.2">
      <c r="A2" s="1">
        <v>1</v>
      </c>
      <c r="B2" s="37" t="s">
        <v>144</v>
      </c>
      <c r="C2" s="38">
        <v>0</v>
      </c>
      <c r="D2" s="38">
        <v>0</v>
      </c>
      <c r="E2" s="38">
        <v>0</v>
      </c>
      <c r="F2" s="38">
        <v>0</v>
      </c>
      <c r="G2" s="49">
        <v>0</v>
      </c>
      <c r="H2" s="3"/>
      <c r="I2" s="3"/>
      <c r="J2" s="3"/>
      <c r="K2" s="3"/>
      <c r="L2" s="2">
        <v>0</v>
      </c>
      <c r="M2" s="3"/>
      <c r="N2" s="3"/>
      <c r="O2" s="3"/>
      <c r="P2" s="3"/>
      <c r="Q2" s="3"/>
    </row>
    <row r="3" spans="1:17" ht="15" x14ac:dyDescent="0.2">
      <c r="A3" s="1">
        <f>A2+1</f>
        <v>2</v>
      </c>
      <c r="B3" s="39" t="s">
        <v>145</v>
      </c>
      <c r="C3" s="40">
        <v>0</v>
      </c>
      <c r="D3" s="40">
        <v>0</v>
      </c>
      <c r="E3" s="40">
        <v>0</v>
      </c>
      <c r="F3" s="40">
        <v>0</v>
      </c>
      <c r="G3" s="50">
        <v>0</v>
      </c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" x14ac:dyDescent="0.2">
      <c r="A4" s="1">
        <f t="shared" ref="A4:A67" si="0">A3+1</f>
        <v>3</v>
      </c>
      <c r="B4" s="39" t="s">
        <v>146</v>
      </c>
      <c r="C4" s="40">
        <v>0</v>
      </c>
      <c r="D4" s="40">
        <v>0</v>
      </c>
      <c r="E4" s="40">
        <v>0</v>
      </c>
      <c r="F4" s="40">
        <v>0</v>
      </c>
      <c r="G4" s="50">
        <v>0</v>
      </c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5" x14ac:dyDescent="0.2">
      <c r="A5" s="1">
        <f t="shared" si="0"/>
        <v>4</v>
      </c>
      <c r="B5" s="39" t="s">
        <v>147</v>
      </c>
      <c r="C5" s="40">
        <v>0</v>
      </c>
      <c r="D5" s="40">
        <v>0</v>
      </c>
      <c r="E5" s="40">
        <v>0</v>
      </c>
      <c r="F5" s="40">
        <v>0</v>
      </c>
      <c r="G5" s="50">
        <v>0</v>
      </c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" x14ac:dyDescent="0.2">
      <c r="A6" s="1">
        <f t="shared" si="0"/>
        <v>5</v>
      </c>
      <c r="B6" s="39" t="s">
        <v>148</v>
      </c>
      <c r="C6" s="40">
        <v>0</v>
      </c>
      <c r="D6" s="40">
        <v>0</v>
      </c>
      <c r="E6" s="40">
        <v>0</v>
      </c>
      <c r="F6" s="40">
        <v>0</v>
      </c>
      <c r="G6" s="50">
        <v>0</v>
      </c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" x14ac:dyDescent="0.2">
      <c r="A7" s="1">
        <f t="shared" si="0"/>
        <v>6</v>
      </c>
      <c r="B7" s="39" t="s">
        <v>149</v>
      </c>
      <c r="C7" s="40">
        <v>0</v>
      </c>
      <c r="D7" s="40">
        <v>0</v>
      </c>
      <c r="E7" s="40">
        <v>0</v>
      </c>
      <c r="F7" s="40">
        <v>0</v>
      </c>
      <c r="G7" s="50">
        <v>0</v>
      </c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5" x14ac:dyDescent="0.2">
      <c r="A8" s="1">
        <f t="shared" si="0"/>
        <v>7</v>
      </c>
      <c r="B8" s="39" t="s">
        <v>150</v>
      </c>
      <c r="C8" s="40">
        <v>0</v>
      </c>
      <c r="D8" s="40">
        <v>0</v>
      </c>
      <c r="E8" s="40">
        <v>0</v>
      </c>
      <c r="F8" s="40">
        <v>0</v>
      </c>
      <c r="G8" s="50">
        <v>0</v>
      </c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5" x14ac:dyDescent="0.2">
      <c r="A9" s="1">
        <f t="shared" si="0"/>
        <v>8</v>
      </c>
      <c r="B9" s="39" t="s">
        <v>151</v>
      </c>
      <c r="C9" s="40">
        <v>0</v>
      </c>
      <c r="D9" s="40">
        <v>0</v>
      </c>
      <c r="E9" s="40">
        <v>0</v>
      </c>
      <c r="F9" s="40">
        <v>0</v>
      </c>
      <c r="G9" s="50">
        <v>0</v>
      </c>
      <c r="H9" s="3"/>
      <c r="I9" s="4"/>
      <c r="J9" s="3"/>
      <c r="K9" s="3"/>
      <c r="L9" s="3"/>
      <c r="M9" s="3"/>
      <c r="N9" s="4"/>
      <c r="O9" s="3"/>
      <c r="P9" s="3"/>
      <c r="Q9" s="3"/>
    </row>
    <row r="10" spans="1:17" ht="15" x14ac:dyDescent="0.2">
      <c r="A10" s="1">
        <f t="shared" si="0"/>
        <v>9</v>
      </c>
      <c r="B10" s="39" t="s">
        <v>152</v>
      </c>
      <c r="C10" s="40">
        <v>0</v>
      </c>
      <c r="D10" s="40">
        <v>0</v>
      </c>
      <c r="E10" s="40">
        <v>0</v>
      </c>
      <c r="F10" s="40">
        <v>0</v>
      </c>
      <c r="G10" s="50">
        <v>0</v>
      </c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5" x14ac:dyDescent="0.2">
      <c r="A11" s="1">
        <f t="shared" si="0"/>
        <v>10</v>
      </c>
      <c r="B11" s="39" t="s">
        <v>153</v>
      </c>
      <c r="C11" s="40">
        <v>0</v>
      </c>
      <c r="D11" s="40">
        <v>0</v>
      </c>
      <c r="E11" s="40">
        <v>0</v>
      </c>
      <c r="F11" s="40">
        <v>0</v>
      </c>
      <c r="G11" s="50"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5" x14ac:dyDescent="0.2">
      <c r="A12" s="1">
        <f t="shared" si="0"/>
        <v>11</v>
      </c>
      <c r="B12" s="39" t="s">
        <v>154</v>
      </c>
      <c r="C12" s="40">
        <v>0</v>
      </c>
      <c r="D12" s="40">
        <v>0</v>
      </c>
      <c r="E12" s="40">
        <v>0</v>
      </c>
      <c r="F12" s="40">
        <v>0</v>
      </c>
      <c r="G12" s="50">
        <v>0</v>
      </c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5" x14ac:dyDescent="0.2">
      <c r="A13" s="1">
        <f t="shared" si="0"/>
        <v>12</v>
      </c>
      <c r="B13" s="39" t="s">
        <v>155</v>
      </c>
      <c r="C13" s="40">
        <v>0</v>
      </c>
      <c r="D13" s="40">
        <v>0</v>
      </c>
      <c r="E13" s="40">
        <v>0</v>
      </c>
      <c r="F13" s="40">
        <v>0</v>
      </c>
      <c r="G13" s="50">
        <v>0</v>
      </c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5" x14ac:dyDescent="0.2">
      <c r="A14" s="1">
        <f t="shared" si="0"/>
        <v>13</v>
      </c>
      <c r="B14" s="39" t="s">
        <v>156</v>
      </c>
      <c r="C14" s="40">
        <v>0</v>
      </c>
      <c r="D14" s="40">
        <v>0</v>
      </c>
      <c r="E14" s="40">
        <v>0</v>
      </c>
      <c r="F14" s="40">
        <v>0</v>
      </c>
      <c r="G14" s="50">
        <v>0</v>
      </c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5" x14ac:dyDescent="0.2">
      <c r="A15" s="1">
        <f t="shared" si="0"/>
        <v>14</v>
      </c>
      <c r="B15" s="39" t="s">
        <v>157</v>
      </c>
      <c r="C15" s="40">
        <v>0</v>
      </c>
      <c r="D15" s="40">
        <v>0</v>
      </c>
      <c r="E15" s="40">
        <v>0</v>
      </c>
      <c r="F15" s="40">
        <v>0</v>
      </c>
      <c r="G15" s="50"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" x14ac:dyDescent="0.2">
      <c r="A16" s="1">
        <f t="shared" si="0"/>
        <v>15</v>
      </c>
      <c r="B16" s="39" t="s">
        <v>158</v>
      </c>
      <c r="C16" s="40">
        <v>0</v>
      </c>
      <c r="D16" s="40">
        <v>0</v>
      </c>
      <c r="E16" s="40">
        <v>0</v>
      </c>
      <c r="F16" s="40">
        <v>0</v>
      </c>
      <c r="G16" s="50"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" x14ac:dyDescent="0.2">
      <c r="A17" s="1">
        <f t="shared" si="0"/>
        <v>16</v>
      </c>
      <c r="B17" s="39" t="s">
        <v>159</v>
      </c>
      <c r="C17" s="40">
        <v>0</v>
      </c>
      <c r="D17" s="40">
        <v>0</v>
      </c>
      <c r="E17" s="40">
        <v>0</v>
      </c>
      <c r="F17" s="40">
        <v>0</v>
      </c>
      <c r="G17" s="50"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" x14ac:dyDescent="0.2">
      <c r="A18" s="1">
        <f t="shared" si="0"/>
        <v>17</v>
      </c>
      <c r="B18" s="39" t="s">
        <v>160</v>
      </c>
      <c r="C18" s="40">
        <v>0</v>
      </c>
      <c r="D18" s="40">
        <v>0</v>
      </c>
      <c r="E18" s="40">
        <v>0</v>
      </c>
      <c r="F18" s="40">
        <v>0</v>
      </c>
      <c r="G18" s="50"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" x14ac:dyDescent="0.2">
      <c r="A19" s="1">
        <f t="shared" si="0"/>
        <v>18</v>
      </c>
      <c r="B19" s="39" t="s">
        <v>161</v>
      </c>
      <c r="C19" s="40">
        <v>0</v>
      </c>
      <c r="D19" s="40">
        <v>0</v>
      </c>
      <c r="E19" s="40">
        <v>0</v>
      </c>
      <c r="F19" s="40">
        <v>0</v>
      </c>
      <c r="G19" s="50"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" x14ac:dyDescent="0.2">
      <c r="A20" s="1">
        <f t="shared" si="0"/>
        <v>19</v>
      </c>
      <c r="B20" s="39" t="s">
        <v>162</v>
      </c>
      <c r="C20" s="40">
        <v>0</v>
      </c>
      <c r="D20" s="40">
        <v>0</v>
      </c>
      <c r="E20" s="40">
        <v>0</v>
      </c>
      <c r="F20" s="40">
        <v>0</v>
      </c>
      <c r="G20" s="50"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" x14ac:dyDescent="0.2">
      <c r="A21" s="1">
        <f t="shared" si="0"/>
        <v>20</v>
      </c>
      <c r="B21" s="39" t="s">
        <v>163</v>
      </c>
      <c r="C21" s="40">
        <v>0</v>
      </c>
      <c r="D21" s="40">
        <v>0</v>
      </c>
      <c r="E21" s="40">
        <v>0</v>
      </c>
      <c r="F21" s="40">
        <v>0</v>
      </c>
      <c r="G21" s="50"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" x14ac:dyDescent="0.2">
      <c r="A22" s="1">
        <f t="shared" si="0"/>
        <v>21</v>
      </c>
      <c r="B22" s="39" t="s">
        <v>164</v>
      </c>
      <c r="C22" s="40">
        <v>0</v>
      </c>
      <c r="D22" s="40">
        <v>0</v>
      </c>
      <c r="E22" s="40">
        <v>0</v>
      </c>
      <c r="F22" s="40">
        <v>0</v>
      </c>
      <c r="G22" s="50"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" x14ac:dyDescent="0.2">
      <c r="A23" s="1">
        <f t="shared" si="0"/>
        <v>22</v>
      </c>
      <c r="B23" s="39" t="s">
        <v>165</v>
      </c>
      <c r="C23" s="40">
        <v>0</v>
      </c>
      <c r="D23" s="40">
        <v>0</v>
      </c>
      <c r="E23" s="40">
        <v>0</v>
      </c>
      <c r="F23" s="40">
        <v>0</v>
      </c>
      <c r="G23" s="50"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" x14ac:dyDescent="0.2">
      <c r="A24" s="1">
        <f t="shared" si="0"/>
        <v>23</v>
      </c>
      <c r="B24" s="39" t="s">
        <v>166</v>
      </c>
      <c r="C24" s="40">
        <v>0</v>
      </c>
      <c r="D24" s="40">
        <v>0</v>
      </c>
      <c r="E24" s="40">
        <v>0</v>
      </c>
      <c r="F24" s="40">
        <v>0</v>
      </c>
      <c r="G24" s="50"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" x14ac:dyDescent="0.2">
      <c r="A25" s="1">
        <f t="shared" si="0"/>
        <v>24</v>
      </c>
      <c r="B25" s="39" t="s">
        <v>167</v>
      </c>
      <c r="C25" s="40">
        <v>0</v>
      </c>
      <c r="D25" s="40">
        <v>0</v>
      </c>
      <c r="E25" s="40">
        <v>0</v>
      </c>
      <c r="F25" s="40">
        <v>0</v>
      </c>
      <c r="G25" s="50"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" x14ac:dyDescent="0.2">
      <c r="A26" s="1">
        <f t="shared" si="0"/>
        <v>25</v>
      </c>
      <c r="B26" s="39" t="s">
        <v>168</v>
      </c>
      <c r="C26" s="40">
        <v>0</v>
      </c>
      <c r="D26" s="40">
        <v>0</v>
      </c>
      <c r="E26" s="40">
        <v>0</v>
      </c>
      <c r="F26" s="40">
        <v>0</v>
      </c>
      <c r="G26" s="50"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" x14ac:dyDescent="0.2">
      <c r="A27" s="1">
        <f t="shared" si="0"/>
        <v>26</v>
      </c>
      <c r="B27" s="39" t="s">
        <v>169</v>
      </c>
      <c r="C27" s="40">
        <v>0</v>
      </c>
      <c r="D27" s="40">
        <v>0</v>
      </c>
      <c r="E27" s="40">
        <v>0</v>
      </c>
      <c r="F27" s="40">
        <v>0</v>
      </c>
      <c r="G27" s="50"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" x14ac:dyDescent="0.2">
      <c r="A28" s="1">
        <f t="shared" si="0"/>
        <v>27</v>
      </c>
      <c r="B28" s="39" t="s">
        <v>170</v>
      </c>
      <c r="C28" s="40">
        <v>0</v>
      </c>
      <c r="D28" s="40">
        <v>0</v>
      </c>
      <c r="E28" s="40">
        <v>0</v>
      </c>
      <c r="F28" s="40">
        <v>0</v>
      </c>
      <c r="G28" s="50"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" x14ac:dyDescent="0.2">
      <c r="A29" s="1">
        <f t="shared" si="0"/>
        <v>28</v>
      </c>
      <c r="B29" s="39" t="s">
        <v>171</v>
      </c>
      <c r="C29" s="40">
        <v>0</v>
      </c>
      <c r="D29" s="40">
        <v>0</v>
      </c>
      <c r="E29" s="40">
        <v>0</v>
      </c>
      <c r="F29" s="40">
        <v>0</v>
      </c>
      <c r="G29" s="50">
        <v>0</v>
      </c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" x14ac:dyDescent="0.2">
      <c r="A30" s="1">
        <f t="shared" si="0"/>
        <v>29</v>
      </c>
      <c r="B30" s="39" t="s">
        <v>172</v>
      </c>
      <c r="C30" s="40">
        <v>0</v>
      </c>
      <c r="D30" s="40">
        <v>0</v>
      </c>
      <c r="E30" s="40">
        <v>0</v>
      </c>
      <c r="F30" s="40">
        <v>0</v>
      </c>
      <c r="G30" s="50">
        <v>0</v>
      </c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" x14ac:dyDescent="0.2">
      <c r="A31" s="1">
        <f t="shared" si="0"/>
        <v>30</v>
      </c>
      <c r="B31" s="39" t="s">
        <v>173</v>
      </c>
      <c r="C31" s="40">
        <v>0</v>
      </c>
      <c r="D31" s="40">
        <v>0</v>
      </c>
      <c r="E31" s="40">
        <v>0</v>
      </c>
      <c r="F31" s="40">
        <v>0</v>
      </c>
      <c r="G31" s="50"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" x14ac:dyDescent="0.2">
      <c r="A32" s="1">
        <f t="shared" si="0"/>
        <v>31</v>
      </c>
      <c r="B32" s="39" t="s">
        <v>174</v>
      </c>
      <c r="C32" s="40">
        <v>0</v>
      </c>
      <c r="D32" s="40">
        <v>0</v>
      </c>
      <c r="E32" s="40">
        <v>0</v>
      </c>
      <c r="F32" s="40">
        <v>0</v>
      </c>
      <c r="G32" s="50">
        <v>0</v>
      </c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" x14ac:dyDescent="0.2">
      <c r="A33" s="1">
        <f t="shared" si="0"/>
        <v>32</v>
      </c>
      <c r="B33" s="39" t="s">
        <v>175</v>
      </c>
      <c r="C33" s="40">
        <v>0</v>
      </c>
      <c r="D33" s="40">
        <v>0</v>
      </c>
      <c r="E33" s="40">
        <v>0</v>
      </c>
      <c r="F33" s="40">
        <v>0</v>
      </c>
      <c r="G33" s="50"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" x14ac:dyDescent="0.2">
      <c r="A34" s="1">
        <f t="shared" si="0"/>
        <v>33</v>
      </c>
      <c r="B34" s="39" t="s">
        <v>176</v>
      </c>
      <c r="C34" s="40">
        <v>0</v>
      </c>
      <c r="D34" s="40">
        <v>0</v>
      </c>
      <c r="E34" s="40">
        <v>0</v>
      </c>
      <c r="F34" s="40">
        <v>0</v>
      </c>
      <c r="G34" s="50">
        <v>0</v>
      </c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" x14ac:dyDescent="0.2">
      <c r="A35" s="1">
        <f t="shared" si="0"/>
        <v>34</v>
      </c>
      <c r="B35" s="39" t="s">
        <v>177</v>
      </c>
      <c r="C35" s="40">
        <v>0</v>
      </c>
      <c r="D35" s="40">
        <v>0</v>
      </c>
      <c r="E35" s="40">
        <v>0</v>
      </c>
      <c r="F35" s="40">
        <v>0</v>
      </c>
      <c r="G35" s="50">
        <v>0</v>
      </c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5" x14ac:dyDescent="0.2">
      <c r="A36" s="1">
        <f t="shared" si="0"/>
        <v>35</v>
      </c>
      <c r="B36" s="39" t="s">
        <v>178</v>
      </c>
      <c r="C36" s="40">
        <v>0</v>
      </c>
      <c r="D36" s="40">
        <v>0</v>
      </c>
      <c r="E36" s="40">
        <v>0</v>
      </c>
      <c r="F36" s="40">
        <v>0</v>
      </c>
      <c r="G36" s="50">
        <v>0</v>
      </c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5" x14ac:dyDescent="0.2">
      <c r="A37" s="1">
        <f t="shared" si="0"/>
        <v>36</v>
      </c>
      <c r="B37" s="39" t="s">
        <v>179</v>
      </c>
      <c r="C37" s="40">
        <v>0</v>
      </c>
      <c r="D37" s="40">
        <v>0</v>
      </c>
      <c r="E37" s="40">
        <v>0</v>
      </c>
      <c r="F37" s="40">
        <v>0</v>
      </c>
      <c r="G37" s="50">
        <v>0</v>
      </c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5" x14ac:dyDescent="0.2">
      <c r="A38" s="1">
        <f t="shared" si="0"/>
        <v>37</v>
      </c>
      <c r="B38" s="39" t="s">
        <v>180</v>
      </c>
      <c r="C38" s="40">
        <v>0</v>
      </c>
      <c r="D38" s="40">
        <v>0</v>
      </c>
      <c r="E38" s="40">
        <v>0</v>
      </c>
      <c r="F38" s="40">
        <v>0</v>
      </c>
      <c r="G38" s="50"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15" x14ac:dyDescent="0.2">
      <c r="A39" s="1">
        <f t="shared" si="0"/>
        <v>38</v>
      </c>
      <c r="B39" s="39" t="s">
        <v>181</v>
      </c>
      <c r="C39" s="40">
        <v>0</v>
      </c>
      <c r="D39" s="40">
        <v>0</v>
      </c>
      <c r="E39" s="40">
        <v>0</v>
      </c>
      <c r="F39" s="40">
        <v>0</v>
      </c>
      <c r="G39" s="50">
        <v>0</v>
      </c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ht="15" x14ac:dyDescent="0.2">
      <c r="A40" s="1">
        <f t="shared" si="0"/>
        <v>39</v>
      </c>
      <c r="B40" s="39" t="s">
        <v>182</v>
      </c>
      <c r="C40" s="40">
        <v>0</v>
      </c>
      <c r="D40" s="40">
        <v>0</v>
      </c>
      <c r="E40" s="40">
        <v>0</v>
      </c>
      <c r="F40" s="40">
        <v>0</v>
      </c>
      <c r="G40" s="50">
        <v>0</v>
      </c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ht="15" x14ac:dyDescent="0.2">
      <c r="A41" s="1">
        <f t="shared" si="0"/>
        <v>40</v>
      </c>
      <c r="B41" s="39" t="s">
        <v>183</v>
      </c>
      <c r="C41" s="40">
        <v>0</v>
      </c>
      <c r="D41" s="40">
        <v>0</v>
      </c>
      <c r="E41" s="40">
        <v>0</v>
      </c>
      <c r="F41" s="40">
        <v>0</v>
      </c>
      <c r="G41" s="50">
        <v>0</v>
      </c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ht="15" x14ac:dyDescent="0.2">
      <c r="A42" s="1">
        <f t="shared" si="0"/>
        <v>41</v>
      </c>
      <c r="B42" s="39" t="s">
        <v>184</v>
      </c>
      <c r="C42" s="40">
        <v>0</v>
      </c>
      <c r="D42" s="40">
        <v>0</v>
      </c>
      <c r="E42" s="40">
        <v>0</v>
      </c>
      <c r="F42" s="40">
        <v>0</v>
      </c>
      <c r="G42" s="50"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ht="15" x14ac:dyDescent="0.2">
      <c r="A43" s="1">
        <f t="shared" si="0"/>
        <v>42</v>
      </c>
      <c r="B43" s="39" t="s">
        <v>185</v>
      </c>
      <c r="C43" s="40">
        <v>0</v>
      </c>
      <c r="D43" s="40">
        <v>0</v>
      </c>
      <c r="E43" s="40">
        <v>0</v>
      </c>
      <c r="F43" s="40">
        <v>0</v>
      </c>
      <c r="G43" s="50">
        <v>0</v>
      </c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ht="15" x14ac:dyDescent="0.2">
      <c r="A44" s="1">
        <f t="shared" si="0"/>
        <v>43</v>
      </c>
      <c r="B44" s="39" t="s">
        <v>186</v>
      </c>
      <c r="C44" s="40">
        <v>0</v>
      </c>
      <c r="D44" s="40">
        <v>0</v>
      </c>
      <c r="E44" s="40">
        <v>0</v>
      </c>
      <c r="F44" s="40">
        <v>0</v>
      </c>
      <c r="G44" s="50">
        <v>0</v>
      </c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ht="15" x14ac:dyDescent="0.2">
      <c r="A45" s="1">
        <f t="shared" si="0"/>
        <v>44</v>
      </c>
      <c r="B45" s="39" t="s">
        <v>187</v>
      </c>
      <c r="C45" s="40">
        <v>0</v>
      </c>
      <c r="D45" s="40">
        <v>0</v>
      </c>
      <c r="E45" s="40">
        <v>0</v>
      </c>
      <c r="F45" s="40">
        <v>0</v>
      </c>
      <c r="G45" s="50">
        <v>0</v>
      </c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ht="15" x14ac:dyDescent="0.2">
      <c r="A46" s="1">
        <f t="shared" si="0"/>
        <v>45</v>
      </c>
      <c r="B46" s="39" t="s">
        <v>188</v>
      </c>
      <c r="C46" s="40">
        <v>0</v>
      </c>
      <c r="D46" s="40">
        <v>0</v>
      </c>
      <c r="E46" s="40">
        <v>0</v>
      </c>
      <c r="F46" s="40">
        <v>0</v>
      </c>
      <c r="G46" s="50">
        <v>0</v>
      </c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15" x14ac:dyDescent="0.2">
      <c r="A47" s="1">
        <f t="shared" si="0"/>
        <v>46</v>
      </c>
      <c r="B47" s="39" t="s">
        <v>189</v>
      </c>
      <c r="C47" s="40">
        <v>0</v>
      </c>
      <c r="D47" s="40">
        <v>0</v>
      </c>
      <c r="E47" s="40">
        <v>0</v>
      </c>
      <c r="F47" s="40">
        <v>0</v>
      </c>
      <c r="G47" s="50">
        <v>0</v>
      </c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" x14ac:dyDescent="0.2">
      <c r="A48" s="1">
        <f t="shared" si="0"/>
        <v>47</v>
      </c>
      <c r="B48" s="39" t="s">
        <v>190</v>
      </c>
      <c r="C48" s="40">
        <v>0</v>
      </c>
      <c r="D48" s="40">
        <v>0</v>
      </c>
      <c r="E48" s="40">
        <v>0</v>
      </c>
      <c r="F48" s="40">
        <v>0</v>
      </c>
      <c r="G48" s="50"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" x14ac:dyDescent="0.2">
      <c r="A49" s="1">
        <f t="shared" si="0"/>
        <v>48</v>
      </c>
      <c r="B49" s="39" t="s">
        <v>191</v>
      </c>
      <c r="C49" s="40">
        <v>0</v>
      </c>
      <c r="D49" s="40">
        <v>0</v>
      </c>
      <c r="E49" s="40">
        <v>0</v>
      </c>
      <c r="F49" s="40">
        <v>0</v>
      </c>
      <c r="G49" s="50"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" x14ac:dyDescent="0.2">
      <c r="A50" s="1">
        <f t="shared" si="0"/>
        <v>49</v>
      </c>
      <c r="B50" s="39" t="s">
        <v>192</v>
      </c>
      <c r="C50" s="40">
        <v>0</v>
      </c>
      <c r="D50" s="40">
        <v>0</v>
      </c>
      <c r="E50" s="40">
        <v>0</v>
      </c>
      <c r="F50" s="40">
        <v>0</v>
      </c>
      <c r="G50" s="50"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" x14ac:dyDescent="0.2">
      <c r="A51" s="1">
        <f t="shared" si="0"/>
        <v>50</v>
      </c>
      <c r="B51" s="39" t="s">
        <v>193</v>
      </c>
      <c r="C51" s="40">
        <v>0</v>
      </c>
      <c r="D51" s="40">
        <v>0</v>
      </c>
      <c r="E51" s="40">
        <v>0</v>
      </c>
      <c r="F51" s="40">
        <v>0</v>
      </c>
      <c r="G51" s="50">
        <v>0</v>
      </c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" x14ac:dyDescent="0.2">
      <c r="A52" s="1">
        <f t="shared" si="0"/>
        <v>51</v>
      </c>
      <c r="B52" s="39" t="s">
        <v>194</v>
      </c>
      <c r="C52" s="40">
        <v>0</v>
      </c>
      <c r="D52" s="40">
        <v>0</v>
      </c>
      <c r="E52" s="40">
        <v>0</v>
      </c>
      <c r="F52" s="40">
        <v>0</v>
      </c>
      <c r="G52" s="50">
        <v>0</v>
      </c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" x14ac:dyDescent="0.2">
      <c r="A53" s="1">
        <f t="shared" si="0"/>
        <v>52</v>
      </c>
      <c r="B53" s="39" t="s">
        <v>195</v>
      </c>
      <c r="C53" s="40">
        <v>0</v>
      </c>
      <c r="D53" s="40">
        <v>0</v>
      </c>
      <c r="E53" s="40">
        <v>0</v>
      </c>
      <c r="F53" s="40">
        <v>0</v>
      </c>
      <c r="G53" s="50"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" x14ac:dyDescent="0.2">
      <c r="A54" s="1">
        <f t="shared" si="0"/>
        <v>53</v>
      </c>
      <c r="B54" s="39" t="s">
        <v>196</v>
      </c>
      <c r="C54" s="40">
        <v>0</v>
      </c>
      <c r="D54" s="40">
        <v>0</v>
      </c>
      <c r="E54" s="40">
        <v>0</v>
      </c>
      <c r="F54" s="40">
        <v>0</v>
      </c>
      <c r="G54" s="50">
        <v>0</v>
      </c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" x14ac:dyDescent="0.2">
      <c r="A55" s="1">
        <f t="shared" si="0"/>
        <v>54</v>
      </c>
      <c r="B55" s="39" t="s">
        <v>197</v>
      </c>
      <c r="C55" s="40">
        <v>0</v>
      </c>
      <c r="D55" s="40">
        <v>0</v>
      </c>
      <c r="E55" s="40">
        <v>0</v>
      </c>
      <c r="F55" s="40">
        <v>0</v>
      </c>
      <c r="G55" s="50">
        <v>0</v>
      </c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" x14ac:dyDescent="0.2">
      <c r="A56" s="1">
        <f t="shared" si="0"/>
        <v>55</v>
      </c>
      <c r="B56" s="39" t="s">
        <v>198</v>
      </c>
      <c r="C56" s="40">
        <v>0</v>
      </c>
      <c r="D56" s="40">
        <v>0</v>
      </c>
      <c r="E56" s="40">
        <v>0</v>
      </c>
      <c r="F56" s="40">
        <v>0</v>
      </c>
      <c r="G56" s="50">
        <v>0</v>
      </c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ht="15" x14ac:dyDescent="0.2">
      <c r="A57" s="1">
        <f t="shared" si="0"/>
        <v>56</v>
      </c>
      <c r="B57" s="39" t="s">
        <v>199</v>
      </c>
      <c r="C57" s="40">
        <v>0</v>
      </c>
      <c r="D57" s="40">
        <v>0</v>
      </c>
      <c r="E57" s="40">
        <v>0</v>
      </c>
      <c r="F57" s="40">
        <v>0</v>
      </c>
      <c r="G57" s="50">
        <v>0</v>
      </c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ht="15" x14ac:dyDescent="0.2">
      <c r="A58" s="1">
        <f t="shared" si="0"/>
        <v>57</v>
      </c>
      <c r="B58" s="39" t="s">
        <v>200</v>
      </c>
      <c r="C58" s="40">
        <v>0</v>
      </c>
      <c r="D58" s="40">
        <v>0</v>
      </c>
      <c r="E58" s="40">
        <v>0</v>
      </c>
      <c r="F58" s="40">
        <v>0</v>
      </c>
      <c r="G58" s="50">
        <v>0</v>
      </c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ht="15" x14ac:dyDescent="0.2">
      <c r="A59" s="1">
        <f t="shared" si="0"/>
        <v>58</v>
      </c>
      <c r="B59" s="39" t="s">
        <v>201</v>
      </c>
      <c r="C59" s="40">
        <v>0</v>
      </c>
      <c r="D59" s="40">
        <v>0</v>
      </c>
      <c r="E59" s="40">
        <v>0</v>
      </c>
      <c r="F59" s="40">
        <v>0</v>
      </c>
      <c r="G59" s="50">
        <v>0</v>
      </c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ht="15" x14ac:dyDescent="0.2">
      <c r="A60" s="1">
        <f t="shared" si="0"/>
        <v>59</v>
      </c>
      <c r="B60" s="39" t="s">
        <v>202</v>
      </c>
      <c r="C60" s="40">
        <v>0</v>
      </c>
      <c r="D60" s="40">
        <v>0</v>
      </c>
      <c r="E60" s="40">
        <v>0</v>
      </c>
      <c r="F60" s="40">
        <v>0</v>
      </c>
      <c r="G60" s="50">
        <v>0</v>
      </c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ht="15" x14ac:dyDescent="0.2">
      <c r="A61" s="1">
        <f t="shared" si="0"/>
        <v>60</v>
      </c>
      <c r="B61" s="39" t="s">
        <v>203</v>
      </c>
      <c r="C61" s="40">
        <v>0</v>
      </c>
      <c r="D61" s="40">
        <v>0</v>
      </c>
      <c r="E61" s="40">
        <v>0</v>
      </c>
      <c r="F61" s="40">
        <v>0</v>
      </c>
      <c r="G61" s="50">
        <v>0</v>
      </c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ht="15" x14ac:dyDescent="0.2">
      <c r="A62" s="1">
        <f t="shared" si="0"/>
        <v>61</v>
      </c>
      <c r="B62" s="39" t="s">
        <v>204</v>
      </c>
      <c r="C62" s="40">
        <v>0</v>
      </c>
      <c r="D62" s="40">
        <v>0</v>
      </c>
      <c r="E62" s="40">
        <v>0</v>
      </c>
      <c r="F62" s="40">
        <v>0</v>
      </c>
      <c r="G62" s="50">
        <v>0</v>
      </c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ht="15" x14ac:dyDescent="0.2">
      <c r="A63" s="1">
        <f t="shared" si="0"/>
        <v>62</v>
      </c>
      <c r="B63" s="39" t="s">
        <v>205</v>
      </c>
      <c r="C63" s="40">
        <v>0</v>
      </c>
      <c r="D63" s="40">
        <v>0</v>
      </c>
      <c r="E63" s="40">
        <v>0</v>
      </c>
      <c r="F63" s="40">
        <v>0</v>
      </c>
      <c r="G63" s="50">
        <v>0</v>
      </c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ht="15" x14ac:dyDescent="0.2">
      <c r="A64" s="1">
        <f t="shared" si="0"/>
        <v>63</v>
      </c>
      <c r="B64" s="39" t="s">
        <v>206</v>
      </c>
      <c r="C64" s="40">
        <v>0</v>
      </c>
      <c r="D64" s="40">
        <v>0</v>
      </c>
      <c r="E64" s="40">
        <v>0</v>
      </c>
      <c r="F64" s="40">
        <v>0</v>
      </c>
      <c r="G64" s="50">
        <v>0</v>
      </c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ht="15" x14ac:dyDescent="0.2">
      <c r="A65" s="1">
        <f t="shared" si="0"/>
        <v>64</v>
      </c>
      <c r="B65" s="39" t="s">
        <v>207</v>
      </c>
      <c r="C65" s="40">
        <v>0</v>
      </c>
      <c r="D65" s="40">
        <v>0</v>
      </c>
      <c r="E65" s="40">
        <v>0</v>
      </c>
      <c r="F65" s="40">
        <v>0</v>
      </c>
      <c r="G65" s="50">
        <v>0</v>
      </c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ht="15" x14ac:dyDescent="0.2">
      <c r="A66" s="1">
        <f t="shared" si="0"/>
        <v>65</v>
      </c>
      <c r="B66" s="39" t="s">
        <v>208</v>
      </c>
      <c r="C66" s="40">
        <v>0</v>
      </c>
      <c r="D66" s="40">
        <v>0</v>
      </c>
      <c r="E66" s="40">
        <v>0</v>
      </c>
      <c r="F66" s="40">
        <v>0</v>
      </c>
      <c r="G66" s="50">
        <v>0</v>
      </c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ht="15" x14ac:dyDescent="0.2">
      <c r="A67" s="1">
        <f t="shared" si="0"/>
        <v>66</v>
      </c>
      <c r="B67" s="39" t="s">
        <v>209</v>
      </c>
      <c r="C67" s="40">
        <v>0</v>
      </c>
      <c r="D67" s="40">
        <v>0</v>
      </c>
      <c r="E67" s="40">
        <v>0</v>
      </c>
      <c r="F67" s="40">
        <v>0</v>
      </c>
      <c r="G67" s="50">
        <v>0</v>
      </c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ht="15" x14ac:dyDescent="0.2">
      <c r="A68" s="1">
        <f t="shared" ref="A68:A131" si="1">A67+1</f>
        <v>67</v>
      </c>
      <c r="B68" s="39" t="s">
        <v>210</v>
      </c>
      <c r="C68" s="40">
        <v>0</v>
      </c>
      <c r="D68" s="40">
        <v>0</v>
      </c>
      <c r="E68" s="40">
        <v>0</v>
      </c>
      <c r="F68" s="40">
        <v>0</v>
      </c>
      <c r="G68" s="50">
        <v>0</v>
      </c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ht="15" x14ac:dyDescent="0.2">
      <c r="A69" s="1">
        <f t="shared" si="1"/>
        <v>68</v>
      </c>
      <c r="B69" s="39" t="s">
        <v>211</v>
      </c>
      <c r="C69" s="40">
        <v>0</v>
      </c>
      <c r="D69" s="40">
        <v>0</v>
      </c>
      <c r="E69" s="40">
        <v>0</v>
      </c>
      <c r="F69" s="40">
        <v>0</v>
      </c>
      <c r="G69" s="50">
        <v>0</v>
      </c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ht="15" x14ac:dyDescent="0.2">
      <c r="A70" s="1">
        <f t="shared" si="1"/>
        <v>69</v>
      </c>
      <c r="B70" s="39" t="s">
        <v>212</v>
      </c>
      <c r="C70" s="40">
        <v>0</v>
      </c>
      <c r="D70" s="40">
        <v>0</v>
      </c>
      <c r="E70" s="40">
        <v>0</v>
      </c>
      <c r="F70" s="40">
        <v>0</v>
      </c>
      <c r="G70" s="50">
        <v>0</v>
      </c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ht="15" x14ac:dyDescent="0.2">
      <c r="A71" s="1">
        <f t="shared" si="1"/>
        <v>70</v>
      </c>
      <c r="B71" s="39" t="s">
        <v>213</v>
      </c>
      <c r="C71" s="40">
        <v>0</v>
      </c>
      <c r="D71" s="40">
        <v>0</v>
      </c>
      <c r="E71" s="40">
        <v>0</v>
      </c>
      <c r="F71" s="40">
        <v>0</v>
      </c>
      <c r="G71" s="50">
        <v>0</v>
      </c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ht="15" x14ac:dyDescent="0.2">
      <c r="A72" s="1">
        <f t="shared" si="1"/>
        <v>71</v>
      </c>
      <c r="B72" s="39" t="s">
        <v>214</v>
      </c>
      <c r="C72" s="40">
        <v>0</v>
      </c>
      <c r="D72" s="40">
        <v>0</v>
      </c>
      <c r="E72" s="40">
        <v>0</v>
      </c>
      <c r="F72" s="40">
        <v>0</v>
      </c>
      <c r="G72" s="50">
        <v>0</v>
      </c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ht="15" x14ac:dyDescent="0.2">
      <c r="A73" s="1">
        <f t="shared" si="1"/>
        <v>72</v>
      </c>
      <c r="B73" s="39" t="s">
        <v>215</v>
      </c>
      <c r="C73" s="40">
        <v>0</v>
      </c>
      <c r="D73" s="40">
        <v>0</v>
      </c>
      <c r="E73" s="40">
        <v>0</v>
      </c>
      <c r="F73" s="40">
        <v>0</v>
      </c>
      <c r="G73" s="50">
        <v>0</v>
      </c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ht="15" x14ac:dyDescent="0.2">
      <c r="A74" s="1">
        <f t="shared" si="1"/>
        <v>73</v>
      </c>
      <c r="B74" s="39" t="s">
        <v>216</v>
      </c>
      <c r="C74" s="40">
        <v>0</v>
      </c>
      <c r="D74" s="40">
        <v>0</v>
      </c>
      <c r="E74" s="40">
        <v>0</v>
      </c>
      <c r="F74" s="40">
        <v>0</v>
      </c>
      <c r="G74" s="50">
        <v>0</v>
      </c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ht="15" x14ac:dyDescent="0.2">
      <c r="A75" s="1">
        <f t="shared" si="1"/>
        <v>74</v>
      </c>
      <c r="B75" s="39" t="s">
        <v>217</v>
      </c>
      <c r="C75" s="40">
        <v>0</v>
      </c>
      <c r="D75" s="40">
        <v>0</v>
      </c>
      <c r="E75" s="40">
        <v>0</v>
      </c>
      <c r="F75" s="40">
        <v>0</v>
      </c>
      <c r="G75" s="50">
        <v>0</v>
      </c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ht="15" x14ac:dyDescent="0.2">
      <c r="A76" s="1">
        <f t="shared" si="1"/>
        <v>75</v>
      </c>
      <c r="B76" s="39" t="s">
        <v>218</v>
      </c>
      <c r="C76" s="40">
        <v>0</v>
      </c>
      <c r="D76" s="40">
        <v>0</v>
      </c>
      <c r="E76" s="40">
        <v>0</v>
      </c>
      <c r="F76" s="40">
        <v>0</v>
      </c>
      <c r="G76" s="50">
        <v>0</v>
      </c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ht="15" x14ac:dyDescent="0.2">
      <c r="A77" s="1">
        <f t="shared" si="1"/>
        <v>76</v>
      </c>
      <c r="B77" s="39" t="s">
        <v>219</v>
      </c>
      <c r="C77" s="40">
        <v>0</v>
      </c>
      <c r="D77" s="40">
        <v>0</v>
      </c>
      <c r="E77" s="40">
        <v>0</v>
      </c>
      <c r="F77" s="40">
        <v>0</v>
      </c>
      <c r="G77" s="50">
        <v>0</v>
      </c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ht="15" x14ac:dyDescent="0.2">
      <c r="A78" s="1">
        <f t="shared" si="1"/>
        <v>77</v>
      </c>
      <c r="B78" s="39" t="s">
        <v>220</v>
      </c>
      <c r="C78" s="40">
        <v>0</v>
      </c>
      <c r="D78" s="40">
        <v>0</v>
      </c>
      <c r="E78" s="40">
        <v>0</v>
      </c>
      <c r="F78" s="40">
        <v>0</v>
      </c>
      <c r="G78" s="50">
        <v>0</v>
      </c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ht="15" x14ac:dyDescent="0.2">
      <c r="A79" s="1">
        <f t="shared" si="1"/>
        <v>78</v>
      </c>
      <c r="B79" s="39" t="s">
        <v>221</v>
      </c>
      <c r="C79" s="40">
        <v>0</v>
      </c>
      <c r="D79" s="40">
        <v>0</v>
      </c>
      <c r="E79" s="40">
        <v>0</v>
      </c>
      <c r="F79" s="40">
        <v>0</v>
      </c>
      <c r="G79" s="50">
        <v>0</v>
      </c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ht="15" x14ac:dyDescent="0.2">
      <c r="A80" s="1">
        <f t="shared" si="1"/>
        <v>79</v>
      </c>
      <c r="B80" s="39" t="s">
        <v>222</v>
      </c>
      <c r="C80" s="40">
        <v>0</v>
      </c>
      <c r="D80" s="40">
        <v>0</v>
      </c>
      <c r="E80" s="40">
        <v>0</v>
      </c>
      <c r="F80" s="40">
        <v>0</v>
      </c>
      <c r="G80" s="50">
        <v>0</v>
      </c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ht="15" x14ac:dyDescent="0.2">
      <c r="A81" s="1">
        <f t="shared" si="1"/>
        <v>80</v>
      </c>
      <c r="B81" s="39" t="s">
        <v>223</v>
      </c>
      <c r="C81" s="40">
        <v>0</v>
      </c>
      <c r="D81" s="40">
        <v>0</v>
      </c>
      <c r="E81" s="40">
        <v>0</v>
      </c>
      <c r="F81" s="40">
        <v>0</v>
      </c>
      <c r="G81" s="50">
        <v>0</v>
      </c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ht="15" x14ac:dyDescent="0.2">
      <c r="A82" s="1">
        <f t="shared" si="1"/>
        <v>81</v>
      </c>
      <c r="B82" s="39" t="s">
        <v>224</v>
      </c>
      <c r="C82" s="40">
        <v>0</v>
      </c>
      <c r="D82" s="40">
        <v>0</v>
      </c>
      <c r="E82" s="40">
        <v>0</v>
      </c>
      <c r="F82" s="40">
        <v>0</v>
      </c>
      <c r="G82" s="50">
        <v>0</v>
      </c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ht="15" x14ac:dyDescent="0.2">
      <c r="A83" s="1">
        <f t="shared" si="1"/>
        <v>82</v>
      </c>
      <c r="B83" s="39" t="s">
        <v>225</v>
      </c>
      <c r="C83" s="40">
        <v>0</v>
      </c>
      <c r="D83" s="40">
        <v>0</v>
      </c>
      <c r="E83" s="40">
        <v>0</v>
      </c>
      <c r="F83" s="40">
        <v>0</v>
      </c>
      <c r="G83" s="50">
        <v>0</v>
      </c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ht="15" x14ac:dyDescent="0.2">
      <c r="A84" s="1">
        <f t="shared" si="1"/>
        <v>83</v>
      </c>
      <c r="B84" s="39" t="s">
        <v>226</v>
      </c>
      <c r="C84" s="40">
        <v>0</v>
      </c>
      <c r="D84" s="40">
        <v>0</v>
      </c>
      <c r="E84" s="40">
        <v>0</v>
      </c>
      <c r="F84" s="40">
        <v>0</v>
      </c>
      <c r="G84" s="50">
        <v>0</v>
      </c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ht="15" x14ac:dyDescent="0.2">
      <c r="A85" s="1">
        <f t="shared" si="1"/>
        <v>84</v>
      </c>
      <c r="B85" s="39" t="s">
        <v>227</v>
      </c>
      <c r="C85" s="40">
        <v>0</v>
      </c>
      <c r="D85" s="40">
        <v>0</v>
      </c>
      <c r="E85" s="40">
        <v>0</v>
      </c>
      <c r="F85" s="40">
        <v>0</v>
      </c>
      <c r="G85" s="50">
        <v>0</v>
      </c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ht="15" x14ac:dyDescent="0.2">
      <c r="A86" s="1">
        <f t="shared" si="1"/>
        <v>85</v>
      </c>
      <c r="B86" s="39" t="s">
        <v>228</v>
      </c>
      <c r="C86" s="40">
        <v>0</v>
      </c>
      <c r="D86" s="40">
        <v>0</v>
      </c>
      <c r="E86" s="40">
        <v>0</v>
      </c>
      <c r="F86" s="40">
        <v>0</v>
      </c>
      <c r="G86" s="50">
        <v>0</v>
      </c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ht="15" x14ac:dyDescent="0.2">
      <c r="A87" s="1">
        <f t="shared" si="1"/>
        <v>86</v>
      </c>
      <c r="B87" s="39" t="s">
        <v>229</v>
      </c>
      <c r="C87" s="40">
        <v>0</v>
      </c>
      <c r="D87" s="40">
        <v>0</v>
      </c>
      <c r="E87" s="40">
        <v>0</v>
      </c>
      <c r="F87" s="40">
        <v>0</v>
      </c>
      <c r="G87" s="50">
        <v>0</v>
      </c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ht="15" x14ac:dyDescent="0.2">
      <c r="A88" s="1">
        <f t="shared" si="1"/>
        <v>87</v>
      </c>
      <c r="B88" s="39" t="s">
        <v>230</v>
      </c>
      <c r="C88" s="40">
        <v>0</v>
      </c>
      <c r="D88" s="40">
        <v>0</v>
      </c>
      <c r="E88" s="40">
        <v>0</v>
      </c>
      <c r="F88" s="40">
        <v>0</v>
      </c>
      <c r="G88" s="50">
        <v>0</v>
      </c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ht="15" x14ac:dyDescent="0.2">
      <c r="A89" s="1">
        <f t="shared" si="1"/>
        <v>88</v>
      </c>
      <c r="B89" s="39" t="s">
        <v>231</v>
      </c>
      <c r="C89" s="40">
        <v>0</v>
      </c>
      <c r="D89" s="40">
        <v>0</v>
      </c>
      <c r="E89" s="40">
        <v>0</v>
      </c>
      <c r="F89" s="40">
        <v>0</v>
      </c>
      <c r="G89" s="50">
        <v>0</v>
      </c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ht="15" x14ac:dyDescent="0.2">
      <c r="A90" s="1">
        <f t="shared" si="1"/>
        <v>89</v>
      </c>
      <c r="B90" s="39" t="s">
        <v>232</v>
      </c>
      <c r="C90" s="40">
        <v>0</v>
      </c>
      <c r="D90" s="40">
        <v>0</v>
      </c>
      <c r="E90" s="40">
        <v>0</v>
      </c>
      <c r="F90" s="40">
        <v>0</v>
      </c>
      <c r="G90" s="50">
        <v>0</v>
      </c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ht="15" x14ac:dyDescent="0.2">
      <c r="A91" s="1">
        <f t="shared" si="1"/>
        <v>90</v>
      </c>
      <c r="B91" s="39" t="s">
        <v>233</v>
      </c>
      <c r="C91" s="40">
        <v>0</v>
      </c>
      <c r="D91" s="40">
        <v>0</v>
      </c>
      <c r="E91" s="40">
        <v>0</v>
      </c>
      <c r="F91" s="40">
        <v>0</v>
      </c>
      <c r="G91" s="50">
        <v>0</v>
      </c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ht="15" x14ac:dyDescent="0.2">
      <c r="A92" s="1">
        <f t="shared" si="1"/>
        <v>91</v>
      </c>
      <c r="B92" s="39" t="s">
        <v>234</v>
      </c>
      <c r="C92" s="40">
        <v>0</v>
      </c>
      <c r="D92" s="40">
        <v>0</v>
      </c>
      <c r="E92" s="40">
        <v>0</v>
      </c>
      <c r="F92" s="40">
        <v>0</v>
      </c>
      <c r="G92" s="50">
        <v>0</v>
      </c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ht="15" x14ac:dyDescent="0.2">
      <c r="A93" s="1">
        <f t="shared" si="1"/>
        <v>92</v>
      </c>
      <c r="B93" s="39" t="s">
        <v>235</v>
      </c>
      <c r="C93" s="40">
        <v>0</v>
      </c>
      <c r="D93" s="40">
        <v>0</v>
      </c>
      <c r="E93" s="40">
        <v>0</v>
      </c>
      <c r="F93" s="40">
        <v>0</v>
      </c>
      <c r="G93" s="50">
        <v>0</v>
      </c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ht="15" x14ac:dyDescent="0.2">
      <c r="A94" s="1">
        <f t="shared" si="1"/>
        <v>93</v>
      </c>
      <c r="B94" s="39" t="s">
        <v>236</v>
      </c>
      <c r="C94" s="40">
        <v>0</v>
      </c>
      <c r="D94" s="40">
        <v>0</v>
      </c>
      <c r="E94" s="40">
        <v>0</v>
      </c>
      <c r="F94" s="40">
        <v>0</v>
      </c>
      <c r="G94" s="50">
        <v>0</v>
      </c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ht="15" x14ac:dyDescent="0.2">
      <c r="A95" s="1">
        <f t="shared" si="1"/>
        <v>94</v>
      </c>
      <c r="B95" s="39" t="s">
        <v>237</v>
      </c>
      <c r="C95" s="40">
        <v>0</v>
      </c>
      <c r="D95" s="40">
        <v>0</v>
      </c>
      <c r="E95" s="40">
        <v>0</v>
      </c>
      <c r="F95" s="40">
        <v>0</v>
      </c>
      <c r="G95" s="50">
        <v>0</v>
      </c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ht="15" x14ac:dyDescent="0.2">
      <c r="A96" s="1">
        <f t="shared" si="1"/>
        <v>95</v>
      </c>
      <c r="B96" s="39" t="s">
        <v>238</v>
      </c>
      <c r="C96" s="40">
        <v>0</v>
      </c>
      <c r="D96" s="40">
        <v>0</v>
      </c>
      <c r="E96" s="40">
        <v>0</v>
      </c>
      <c r="F96" s="40">
        <v>0</v>
      </c>
      <c r="G96" s="50">
        <v>0</v>
      </c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ht="15" x14ac:dyDescent="0.2">
      <c r="A97" s="1">
        <f t="shared" si="1"/>
        <v>96</v>
      </c>
      <c r="B97" s="39" t="s">
        <v>239</v>
      </c>
      <c r="C97" s="40">
        <v>0</v>
      </c>
      <c r="D97" s="40">
        <v>0</v>
      </c>
      <c r="E97" s="40">
        <v>0</v>
      </c>
      <c r="F97" s="40">
        <v>0</v>
      </c>
      <c r="G97" s="50">
        <v>0</v>
      </c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ht="15" x14ac:dyDescent="0.2">
      <c r="A98" s="1">
        <f t="shared" si="1"/>
        <v>97</v>
      </c>
      <c r="B98" s="39" t="s">
        <v>240</v>
      </c>
      <c r="C98" s="40">
        <v>0</v>
      </c>
      <c r="D98" s="40">
        <v>0</v>
      </c>
      <c r="E98" s="40">
        <v>0</v>
      </c>
      <c r="F98" s="40">
        <v>0</v>
      </c>
      <c r="G98" s="50">
        <v>0</v>
      </c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ht="15" x14ac:dyDescent="0.2">
      <c r="A99" s="1">
        <f t="shared" si="1"/>
        <v>98</v>
      </c>
      <c r="B99" s="39" t="s">
        <v>241</v>
      </c>
      <c r="C99" s="40">
        <v>0</v>
      </c>
      <c r="D99" s="40">
        <v>0</v>
      </c>
      <c r="E99" s="40">
        <v>0</v>
      </c>
      <c r="F99" s="40">
        <v>0</v>
      </c>
      <c r="G99" s="50">
        <v>0</v>
      </c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ht="15" x14ac:dyDescent="0.2">
      <c r="A100" s="1">
        <f t="shared" si="1"/>
        <v>99</v>
      </c>
      <c r="B100" s="39" t="s">
        <v>242</v>
      </c>
      <c r="C100" s="40">
        <v>0</v>
      </c>
      <c r="D100" s="40">
        <v>0</v>
      </c>
      <c r="E100" s="40">
        <v>0</v>
      </c>
      <c r="F100" s="40">
        <v>0</v>
      </c>
      <c r="G100" s="50">
        <v>0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ht="15" x14ac:dyDescent="0.2">
      <c r="A101" s="1">
        <f t="shared" si="1"/>
        <v>100</v>
      </c>
      <c r="B101" s="39" t="s">
        <v>243</v>
      </c>
      <c r="C101" s="40">
        <v>0</v>
      </c>
      <c r="D101" s="40">
        <v>0</v>
      </c>
      <c r="E101" s="40">
        <v>0</v>
      </c>
      <c r="F101" s="40">
        <v>0</v>
      </c>
      <c r="G101" s="50">
        <v>0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ht="15" x14ac:dyDescent="0.2">
      <c r="A102" s="1">
        <f t="shared" si="1"/>
        <v>101</v>
      </c>
      <c r="B102" s="39" t="s">
        <v>244</v>
      </c>
      <c r="C102" s="40">
        <v>0</v>
      </c>
      <c r="D102" s="40">
        <v>0</v>
      </c>
      <c r="E102" s="40">
        <v>0</v>
      </c>
      <c r="F102" s="40">
        <v>0</v>
      </c>
      <c r="G102" s="50">
        <v>0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ht="15" x14ac:dyDescent="0.2">
      <c r="A103" s="1">
        <f t="shared" si="1"/>
        <v>102</v>
      </c>
      <c r="B103" s="39" t="s">
        <v>245</v>
      </c>
      <c r="C103" s="40">
        <v>0</v>
      </c>
      <c r="D103" s="40">
        <v>0</v>
      </c>
      <c r="E103" s="40">
        <v>0</v>
      </c>
      <c r="F103" s="40">
        <v>0</v>
      </c>
      <c r="G103" s="50">
        <v>0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ht="15" x14ac:dyDescent="0.2">
      <c r="A104" s="1">
        <f t="shared" si="1"/>
        <v>103</v>
      </c>
      <c r="B104" s="39" t="s">
        <v>246</v>
      </c>
      <c r="C104" s="40">
        <v>0</v>
      </c>
      <c r="D104" s="40">
        <v>0</v>
      </c>
      <c r="E104" s="40">
        <v>0</v>
      </c>
      <c r="F104" s="40">
        <v>0</v>
      </c>
      <c r="G104" s="50">
        <v>0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ht="15" x14ac:dyDescent="0.2">
      <c r="A105" s="1">
        <f t="shared" si="1"/>
        <v>104</v>
      </c>
      <c r="B105" s="39" t="s">
        <v>247</v>
      </c>
      <c r="C105" s="40">
        <v>0</v>
      </c>
      <c r="D105" s="40">
        <v>0</v>
      </c>
      <c r="E105" s="40">
        <v>0</v>
      </c>
      <c r="F105" s="40">
        <v>0</v>
      </c>
      <c r="G105" s="50">
        <v>0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ht="15" x14ac:dyDescent="0.2">
      <c r="A106" s="1">
        <f t="shared" si="1"/>
        <v>105</v>
      </c>
      <c r="B106" s="39" t="s">
        <v>248</v>
      </c>
      <c r="C106" s="40">
        <v>0</v>
      </c>
      <c r="D106" s="40">
        <v>0</v>
      </c>
      <c r="E106" s="40">
        <v>0</v>
      </c>
      <c r="F106" s="40">
        <v>0</v>
      </c>
      <c r="G106" s="50">
        <v>0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ht="15" x14ac:dyDescent="0.2">
      <c r="A107" s="1">
        <f t="shared" si="1"/>
        <v>106</v>
      </c>
      <c r="B107" s="39" t="s">
        <v>249</v>
      </c>
      <c r="C107" s="40">
        <v>0</v>
      </c>
      <c r="D107" s="40">
        <v>0</v>
      </c>
      <c r="E107" s="40">
        <v>0</v>
      </c>
      <c r="F107" s="40">
        <v>0</v>
      </c>
      <c r="G107" s="50">
        <v>0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ht="15" x14ac:dyDescent="0.2">
      <c r="A108" s="1">
        <f t="shared" si="1"/>
        <v>107</v>
      </c>
      <c r="B108" s="39" t="s">
        <v>250</v>
      </c>
      <c r="C108" s="40">
        <v>0</v>
      </c>
      <c r="D108" s="40">
        <v>0</v>
      </c>
      <c r="E108" s="40">
        <v>0</v>
      </c>
      <c r="F108" s="40">
        <v>0</v>
      </c>
      <c r="G108" s="50">
        <v>0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ht="15" x14ac:dyDescent="0.2">
      <c r="A109" s="1">
        <f t="shared" si="1"/>
        <v>108</v>
      </c>
      <c r="B109" s="39" t="s">
        <v>251</v>
      </c>
      <c r="C109" s="40">
        <v>0</v>
      </c>
      <c r="D109" s="40">
        <v>0</v>
      </c>
      <c r="E109" s="40">
        <v>0</v>
      </c>
      <c r="F109" s="40">
        <v>0</v>
      </c>
      <c r="G109" s="50">
        <v>0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ht="15" x14ac:dyDescent="0.2">
      <c r="A110" s="1">
        <f t="shared" si="1"/>
        <v>109</v>
      </c>
      <c r="B110" s="39" t="s">
        <v>252</v>
      </c>
      <c r="C110" s="40">
        <v>0</v>
      </c>
      <c r="D110" s="40">
        <v>0</v>
      </c>
      <c r="E110" s="40">
        <v>0</v>
      </c>
      <c r="F110" s="40">
        <v>0</v>
      </c>
      <c r="G110" s="50">
        <v>0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ht="15" x14ac:dyDescent="0.2">
      <c r="A111" s="1">
        <f t="shared" si="1"/>
        <v>110</v>
      </c>
      <c r="B111" s="39" t="s">
        <v>253</v>
      </c>
      <c r="C111" s="40">
        <v>0</v>
      </c>
      <c r="D111" s="40">
        <v>0</v>
      </c>
      <c r="E111" s="40">
        <v>0</v>
      </c>
      <c r="F111" s="40">
        <v>0</v>
      </c>
      <c r="G111" s="50">
        <v>0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ht="15" x14ac:dyDescent="0.2">
      <c r="A112" s="1">
        <f t="shared" si="1"/>
        <v>111</v>
      </c>
      <c r="B112" s="39" t="s">
        <v>254</v>
      </c>
      <c r="C112" s="40">
        <v>0</v>
      </c>
      <c r="D112" s="40">
        <v>0</v>
      </c>
      <c r="E112" s="40">
        <v>0</v>
      </c>
      <c r="F112" s="40">
        <v>0</v>
      </c>
      <c r="G112" s="50">
        <v>0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ht="15" x14ac:dyDescent="0.2">
      <c r="A113" s="1">
        <f t="shared" si="1"/>
        <v>112</v>
      </c>
      <c r="B113" s="39" t="s">
        <v>255</v>
      </c>
      <c r="C113" s="40">
        <v>0</v>
      </c>
      <c r="D113" s="40">
        <v>0</v>
      </c>
      <c r="E113" s="40">
        <v>0</v>
      </c>
      <c r="F113" s="40">
        <v>0</v>
      </c>
      <c r="G113" s="50">
        <v>0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t="15" x14ac:dyDescent="0.25">
      <c r="A114" s="1">
        <f t="shared" si="1"/>
        <v>113</v>
      </c>
      <c r="B114" s="41" t="s">
        <v>6</v>
      </c>
      <c r="C114" s="42">
        <f>'[2]50km'!$B7</f>
        <v>29.56</v>
      </c>
      <c r="D114" s="42">
        <f>'[2]400km'!$B7</f>
        <v>55.871000000000002</v>
      </c>
      <c r="E114" s="42">
        <f>'[2]800km'!$B7</f>
        <v>87.226200000000006</v>
      </c>
      <c r="F114" s="42">
        <f>'[2]2400km'!$B7</f>
        <v>205.14699999999999</v>
      </c>
      <c r="G114" s="51">
        <f>'[2]6000km'!$B7</f>
        <v>464.84300000000002</v>
      </c>
    </row>
    <row r="115" spans="1:17" ht="15" x14ac:dyDescent="0.25">
      <c r="A115" s="1">
        <f t="shared" si="1"/>
        <v>114</v>
      </c>
      <c r="B115" s="41" t="s">
        <v>7</v>
      </c>
      <c r="C115" s="42">
        <f>'[2]50km'!$B8</f>
        <v>29.802</v>
      </c>
      <c r="D115" s="42">
        <f>'[2]400km'!$B8</f>
        <v>56.414000000000001</v>
      </c>
      <c r="E115" s="42">
        <f>'[2]800km'!$B8</f>
        <v>88.119</v>
      </c>
      <c r="F115" s="42">
        <f>'[2]2400km'!$B8</f>
        <v>207.404</v>
      </c>
      <c r="G115" s="51">
        <f>'[2]6000km'!$B8</f>
        <v>470.142</v>
      </c>
    </row>
    <row r="116" spans="1:17" ht="15" x14ac:dyDescent="0.25">
      <c r="A116" s="1">
        <f t="shared" si="1"/>
        <v>115</v>
      </c>
      <c r="B116" s="41" t="s">
        <v>8</v>
      </c>
      <c r="C116" s="42">
        <f>'[2]50km'!$B9</f>
        <v>29.887</v>
      </c>
      <c r="D116" s="42">
        <f>'[2]400km'!$B9</f>
        <v>56.591999999999999</v>
      </c>
      <c r="E116" s="42">
        <f>'[2]800km'!$B9</f>
        <v>88.41</v>
      </c>
      <c r="F116" s="42">
        <f>'[2]2400km'!$B9</f>
        <v>208.11199999999999</v>
      </c>
      <c r="G116" s="51">
        <f>'[2]6000km'!$B9</f>
        <v>471.76100000000002</v>
      </c>
    </row>
    <row r="117" spans="1:17" ht="15" x14ac:dyDescent="0.25">
      <c r="A117" s="1">
        <f t="shared" si="1"/>
        <v>116</v>
      </c>
      <c r="B117" s="41" t="s">
        <v>9</v>
      </c>
      <c r="C117" s="42">
        <f>'[2]50km'!$B10</f>
        <v>29.838000000000001</v>
      </c>
      <c r="D117" s="42">
        <f>'[2]400km'!$B10</f>
        <v>56.360999999999997</v>
      </c>
      <c r="E117" s="42">
        <f>'[2]800km'!$B10</f>
        <v>87.980999999999995</v>
      </c>
      <c r="F117" s="42">
        <f>'[2]2400km'!$B10</f>
        <v>206.83099999999999</v>
      </c>
      <c r="G117" s="51">
        <f>'[2]6000km'!$B10</f>
        <v>468.52300000000002</v>
      </c>
    </row>
    <row r="118" spans="1:17" ht="15" x14ac:dyDescent="0.25">
      <c r="A118" s="1">
        <f t="shared" si="1"/>
        <v>117</v>
      </c>
      <c r="B118" s="41" t="s">
        <v>10</v>
      </c>
      <c r="C118" s="42">
        <f>'[2]50km'!$B11</f>
        <v>30.445</v>
      </c>
      <c r="D118" s="42">
        <f>'[2]400km'!$B11</f>
        <v>57.250999999999998</v>
      </c>
      <c r="E118" s="42">
        <f>'[2]800km'!$B11</f>
        <v>89.192999999999998</v>
      </c>
      <c r="F118" s="42">
        <f>'[2]2400km'!$B11</f>
        <v>208.94800000000001</v>
      </c>
      <c r="G118" s="51">
        <f>'[2]6000km'!$B11</f>
        <v>472.30599999999998</v>
      </c>
    </row>
    <row r="119" spans="1:17" ht="15" x14ac:dyDescent="0.25">
      <c r="A119" s="1">
        <f t="shared" si="1"/>
        <v>118</v>
      </c>
      <c r="B119" s="41" t="s">
        <v>11</v>
      </c>
      <c r="C119" s="42">
        <f>'[2]50km'!$B12</f>
        <v>30.782</v>
      </c>
      <c r="D119" s="42">
        <f>'[2]400km'!$B12</f>
        <v>57.878999999999998</v>
      </c>
      <c r="E119" s="42">
        <f>'[2]800km'!$B12</f>
        <v>90.171000000000006</v>
      </c>
      <c r="F119" s="42">
        <f>'[2]2400km'!$B12</f>
        <v>211.21700000000001</v>
      </c>
      <c r="G119" s="51">
        <f>'[2]6000km'!$B12</f>
        <v>477.39299999999997</v>
      </c>
    </row>
    <row r="120" spans="1:17" ht="15" x14ac:dyDescent="0.25">
      <c r="A120" s="1">
        <f t="shared" si="1"/>
        <v>119</v>
      </c>
      <c r="B120" s="41" t="s">
        <v>12</v>
      </c>
      <c r="C120" s="42">
        <f>'[2]50km'!$B13</f>
        <v>30.859000000000002</v>
      </c>
      <c r="D120" s="42">
        <f>'[2]400km'!$B13</f>
        <v>57.975000000000001</v>
      </c>
      <c r="E120" s="42">
        <f>'[2]800km'!$B13</f>
        <v>90.305000000000007</v>
      </c>
      <c r="F120" s="42">
        <f>'[2]2400km'!$B13</f>
        <v>211.41</v>
      </c>
      <c r="G120" s="51">
        <f>'[2]6000km'!$B13</f>
        <v>477.65800000000002</v>
      </c>
    </row>
    <row r="121" spans="1:17" ht="15" x14ac:dyDescent="0.25">
      <c r="A121" s="1">
        <f t="shared" si="1"/>
        <v>120</v>
      </c>
      <c r="B121" s="41" t="s">
        <v>13</v>
      </c>
      <c r="C121" s="42">
        <f>'[2]50km'!$B14</f>
        <v>31.49</v>
      </c>
      <c r="D121" s="42">
        <f>'[2]400km'!$B14</f>
        <v>58.994</v>
      </c>
      <c r="E121" s="42">
        <f>'[2]800km'!$B14</f>
        <v>91.790999999999997</v>
      </c>
      <c r="F121" s="42">
        <f>'[2]2400km'!$B14</f>
        <v>214.637</v>
      </c>
      <c r="G121" s="51">
        <f>'[2]6000km'!$B14</f>
        <v>484.70499999999998</v>
      </c>
    </row>
    <row r="122" spans="1:17" ht="15" x14ac:dyDescent="0.25">
      <c r="A122" s="1">
        <f t="shared" si="1"/>
        <v>121</v>
      </c>
      <c r="B122" s="41" t="s">
        <v>14</v>
      </c>
      <c r="C122" s="42">
        <f>'[2]50km'!$B15</f>
        <v>31.992999999999999</v>
      </c>
      <c r="D122" s="42">
        <f>'[2]400km'!$B15</f>
        <v>60.610999999999997</v>
      </c>
      <c r="E122" s="42">
        <f>'[2]800km'!$B15</f>
        <v>94.697999999999993</v>
      </c>
      <c r="F122" s="42">
        <f>'[2]2400km'!$B15</f>
        <v>222.55099999999999</v>
      </c>
      <c r="G122" s="51">
        <f>'[2]6000km'!$B15</f>
        <v>503.76499999999999</v>
      </c>
    </row>
    <row r="123" spans="1:17" ht="15" x14ac:dyDescent="0.25">
      <c r="A123" s="1">
        <f t="shared" si="1"/>
        <v>122</v>
      </c>
      <c r="B123" s="41" t="s">
        <v>15</v>
      </c>
      <c r="C123" s="42">
        <f>'[2]50km'!$B16</f>
        <v>32.32</v>
      </c>
      <c r="D123" s="42">
        <f>'[2]400km'!$B16</f>
        <v>60.945999999999998</v>
      </c>
      <c r="E123" s="42">
        <f>'[2]800km'!$B16</f>
        <v>95.066000000000003</v>
      </c>
      <c r="F123" s="42">
        <f>'[2]2400km'!$B16</f>
        <v>222.92599999999999</v>
      </c>
      <c r="G123" s="51">
        <f>'[2]6000km'!$B16</f>
        <v>504.05799999999999</v>
      </c>
    </row>
    <row r="124" spans="1:17" ht="15" x14ac:dyDescent="0.25">
      <c r="A124" s="1">
        <f t="shared" si="1"/>
        <v>123</v>
      </c>
      <c r="B124" s="41" t="s">
        <v>16</v>
      </c>
      <c r="C124" s="42">
        <f>'[2]50km'!$B17</f>
        <v>32.698999999999998</v>
      </c>
      <c r="D124" s="42">
        <f>'[2]400km'!$B17</f>
        <v>61.533000000000001</v>
      </c>
      <c r="E124" s="42">
        <f>'[2]800km'!$B17</f>
        <v>95.911000000000001</v>
      </c>
      <c r="F124" s="42">
        <f>'[2]2400km'!$B17</f>
        <v>224.68799999999999</v>
      </c>
      <c r="G124" s="51">
        <f>'[2]6000km'!$B17</f>
        <v>507.798</v>
      </c>
    </row>
    <row r="125" spans="1:17" ht="15" x14ac:dyDescent="0.25">
      <c r="A125" s="1">
        <f t="shared" si="1"/>
        <v>124</v>
      </c>
      <c r="B125" s="41" t="s">
        <v>17</v>
      </c>
      <c r="C125" s="42">
        <f>'[2]50km'!$B18</f>
        <v>33.347000000000001</v>
      </c>
      <c r="D125" s="42">
        <f>'[2]400km'!$B18</f>
        <v>62.442</v>
      </c>
      <c r="E125" s="42">
        <f>'[2]800km'!$B18</f>
        <v>97.141999999999996</v>
      </c>
      <c r="F125" s="42">
        <f>'[2]2400km'!$B18</f>
        <v>227.07499999999999</v>
      </c>
      <c r="G125" s="51">
        <f>'[2]6000km'!$B18</f>
        <v>512.68899999999996</v>
      </c>
    </row>
    <row r="126" spans="1:17" ht="15" x14ac:dyDescent="0.25">
      <c r="A126" s="1">
        <f t="shared" si="1"/>
        <v>125</v>
      </c>
      <c r="B126" s="41" t="s">
        <v>18</v>
      </c>
      <c r="C126" s="42">
        <f>'[2]50km'!$B19</f>
        <v>33.662999999999997</v>
      </c>
      <c r="D126" s="42">
        <f>'[2]400km'!$B19</f>
        <v>63.648000000000003</v>
      </c>
      <c r="E126" s="42">
        <f>'[2]800km'!$B19</f>
        <v>99.37</v>
      </c>
      <c r="F126" s="42">
        <f>'[2]2400km'!$B19</f>
        <v>233.322</v>
      </c>
      <c r="G126" s="51">
        <f>'[2]6000km'!$B19</f>
        <v>527.92100000000005</v>
      </c>
    </row>
    <row r="127" spans="1:17" ht="15" x14ac:dyDescent="0.25">
      <c r="A127" s="1">
        <f t="shared" si="1"/>
        <v>126</v>
      </c>
      <c r="B127" s="41" t="s">
        <v>19</v>
      </c>
      <c r="C127" s="42">
        <f>'[2]50km'!$B20</f>
        <v>33.801000000000002</v>
      </c>
      <c r="D127" s="42">
        <f>'[2]400km'!$B20</f>
        <v>63.913600000000002</v>
      </c>
      <c r="E127" s="42">
        <f>'[2]800km'!$B20</f>
        <v>99.790999999999997</v>
      </c>
      <c r="F127" s="42">
        <f>'[2]2400km'!$B20</f>
        <v>234.309</v>
      </c>
      <c r="G127" s="51">
        <f>'[2]6000km'!$B20</f>
        <v>530.14099999999996</v>
      </c>
    </row>
    <row r="128" spans="1:17" ht="15" x14ac:dyDescent="0.25">
      <c r="A128" s="1">
        <f t="shared" si="1"/>
        <v>127</v>
      </c>
      <c r="B128" s="41" t="s">
        <v>20</v>
      </c>
      <c r="C128" s="42">
        <f>'[2]50km'!$B21</f>
        <v>34.002000000000002</v>
      </c>
      <c r="D128" s="42">
        <f>'[2]400km'!$B21</f>
        <v>64.704999999999998</v>
      </c>
      <c r="E128" s="42">
        <f>'[2]800km'!$B21</f>
        <v>101.268</v>
      </c>
      <c r="F128" s="42">
        <f>'[2]2400km'!$B21</f>
        <v>238.43299999999999</v>
      </c>
      <c r="G128" s="51">
        <f>'[2]6000km'!$B21</f>
        <v>540.14400000000001</v>
      </c>
    </row>
    <row r="129" spans="1:7" ht="15" x14ac:dyDescent="0.25">
      <c r="A129" s="1">
        <f t="shared" si="1"/>
        <v>128</v>
      </c>
      <c r="B129" s="41" t="s">
        <v>21</v>
      </c>
      <c r="C129" s="42">
        <f>'[2]50km'!$B22</f>
        <v>34.142000000000003</v>
      </c>
      <c r="D129" s="42">
        <f>'[2]400km'!$B22</f>
        <v>65.034000000000006</v>
      </c>
      <c r="E129" s="42">
        <f>'[2]800km'!$B22</f>
        <v>101.82</v>
      </c>
      <c r="F129" s="42">
        <f>'[2]2400km'!$B22</f>
        <v>239.834</v>
      </c>
      <c r="G129" s="51">
        <f>'[2]6000km'!$B22</f>
        <v>543.423</v>
      </c>
    </row>
    <row r="130" spans="1:7" ht="15" x14ac:dyDescent="0.25">
      <c r="A130" s="1">
        <f t="shared" si="1"/>
        <v>129</v>
      </c>
      <c r="B130" s="41" t="s">
        <v>22</v>
      </c>
      <c r="C130" s="42">
        <f>'[2]50km'!$B23</f>
        <v>34.311999999999998</v>
      </c>
      <c r="D130" s="42">
        <f>'[2]400km'!$B23</f>
        <v>65.456999999999994</v>
      </c>
      <c r="E130" s="42">
        <f>'[2]800km'!$B23</f>
        <v>102.533</v>
      </c>
      <c r="F130" s="42">
        <f>'[2]2400km'!$B23</f>
        <v>241.69499999999999</v>
      </c>
      <c r="G130" s="51">
        <f>'[2]6000km'!$B23</f>
        <v>547.85500000000002</v>
      </c>
    </row>
    <row r="131" spans="1:7" ht="15" x14ac:dyDescent="0.25">
      <c r="A131" s="1">
        <f t="shared" si="1"/>
        <v>130</v>
      </c>
      <c r="B131" s="41" t="s">
        <v>23</v>
      </c>
      <c r="C131" s="42">
        <f>'[2]50km'!$B24</f>
        <v>34.64</v>
      </c>
      <c r="D131" s="42">
        <f>'[2]400km'!$B24</f>
        <v>65.932000000000002</v>
      </c>
      <c r="E131" s="42">
        <f>'[2]800km'!$B24</f>
        <v>103.182</v>
      </c>
      <c r="F131" s="42">
        <f>'[2]2400km'!$B24</f>
        <v>243.00800000000001</v>
      </c>
      <c r="G131" s="51">
        <f>'[2]6000km'!$B24</f>
        <v>550.63699999999994</v>
      </c>
    </row>
    <row r="132" spans="1:7" ht="15" x14ac:dyDescent="0.25">
      <c r="A132" s="1">
        <f t="shared" ref="A132:A195" si="2">A131+1</f>
        <v>131</v>
      </c>
      <c r="B132" s="41" t="s">
        <v>24</v>
      </c>
      <c r="C132" s="42">
        <f>'[2]50km'!$B25</f>
        <v>34.499000000000002</v>
      </c>
      <c r="D132" s="42">
        <f>'[2]400km'!$B25</f>
        <v>65.772999999999996</v>
      </c>
      <c r="E132" s="42">
        <f>'[2]800km'!$B25</f>
        <v>103.01900000000001</v>
      </c>
      <c r="F132" s="42">
        <f>'[2]2400km'!$B25</f>
        <v>242.72499999999999</v>
      </c>
      <c r="G132" s="51">
        <f>'[2]6000km'!$B25</f>
        <v>550.00699999999995</v>
      </c>
    </row>
    <row r="133" spans="1:7" ht="15" x14ac:dyDescent="0.25">
      <c r="A133" s="1">
        <f t="shared" si="2"/>
        <v>132</v>
      </c>
      <c r="B133" s="41" t="s">
        <v>25</v>
      </c>
      <c r="C133" s="42">
        <f>'[2]50km'!$B26</f>
        <v>35.01</v>
      </c>
      <c r="D133" s="42">
        <f>'[2]400km'!$B26</f>
        <v>66.569999999999993</v>
      </c>
      <c r="E133" s="42">
        <f>'[2]800km'!$B26</f>
        <v>104.15</v>
      </c>
      <c r="F133" s="42">
        <f>'[2]2400km'!$B26</f>
        <v>245.16</v>
      </c>
      <c r="G133" s="51">
        <f>'[2]6000km'!$B26</f>
        <v>555.35199999999998</v>
      </c>
    </row>
    <row r="134" spans="1:7" ht="15" x14ac:dyDescent="0.25">
      <c r="A134" s="1">
        <f t="shared" si="2"/>
        <v>133</v>
      </c>
      <c r="B134" s="41" t="s">
        <v>26</v>
      </c>
      <c r="C134" s="42">
        <f>'[2]50km'!$B27</f>
        <v>34.976999999999997</v>
      </c>
      <c r="D134" s="42">
        <f>'[2]400km'!$B27</f>
        <v>66.655000000000001</v>
      </c>
      <c r="E134" s="42">
        <f>'[2]800km'!$B27</f>
        <v>104.354</v>
      </c>
      <c r="F134" s="42">
        <f>'[2]2400km'!$B27</f>
        <v>245.928</v>
      </c>
      <c r="G134" s="51">
        <f>'[2]6000km'!$B27</f>
        <v>557.452</v>
      </c>
    </row>
    <row r="135" spans="1:7" ht="15" x14ac:dyDescent="0.25">
      <c r="A135" s="1">
        <f t="shared" si="2"/>
        <v>134</v>
      </c>
      <c r="B135" s="41" t="s">
        <v>27</v>
      </c>
      <c r="C135" s="42">
        <f>'[2]50km'!$B28</f>
        <v>35.401000000000003</v>
      </c>
      <c r="D135" s="42">
        <f>'[2]400km'!$B28</f>
        <v>67.113</v>
      </c>
      <c r="E135" s="42">
        <f>'[2]800km'!$B28</f>
        <v>104.84399999999999</v>
      </c>
      <c r="F135" s="42">
        <f>'[2]2400km'!$B28</f>
        <v>246.61199999999999</v>
      </c>
      <c r="G135" s="51">
        <f>'[2]6000km'!$B28</f>
        <v>558.63</v>
      </c>
    </row>
    <row r="136" spans="1:7" ht="15" x14ac:dyDescent="0.25">
      <c r="A136" s="1">
        <f t="shared" si="2"/>
        <v>135</v>
      </c>
      <c r="B136" s="41" t="s">
        <v>28</v>
      </c>
      <c r="C136" s="42">
        <f>'[2]50km'!$B29</f>
        <v>34.816000000000003</v>
      </c>
      <c r="D136" s="42">
        <f>'[2]400km'!$B29</f>
        <v>65.789000000000001</v>
      </c>
      <c r="E136" s="42">
        <f>'[2]800km'!$B29</f>
        <v>102.666</v>
      </c>
      <c r="F136" s="42">
        <f>'[2]2400km'!$B29</f>
        <v>241.09100000000001</v>
      </c>
      <c r="G136" s="51">
        <f>'[2]6000km'!$B29</f>
        <v>545.64099999999996</v>
      </c>
    </row>
    <row r="137" spans="1:7" ht="15" x14ac:dyDescent="0.25">
      <c r="A137" s="1">
        <f t="shared" si="2"/>
        <v>136</v>
      </c>
      <c r="B137" s="41" t="s">
        <v>29</v>
      </c>
      <c r="C137" s="42">
        <f>'[2]50km'!$B31</f>
        <v>35.134999999999998</v>
      </c>
      <c r="D137" s="42">
        <f>'[2]400km'!$B31</f>
        <v>66.793999999999997</v>
      </c>
      <c r="E137" s="42">
        <f>'[2]800km'!$B31</f>
        <v>104.452</v>
      </c>
      <c r="F137" s="42">
        <f>'[2]2400km'!$B31</f>
        <v>246.476</v>
      </c>
      <c r="G137" s="51">
        <f>'[2]6000km'!$B31</f>
        <v>559.56299999999999</v>
      </c>
    </row>
    <row r="138" spans="1:7" ht="15" x14ac:dyDescent="0.25">
      <c r="A138" s="1">
        <f t="shared" si="2"/>
        <v>137</v>
      </c>
      <c r="B138" s="41" t="s">
        <v>30</v>
      </c>
      <c r="C138" s="42">
        <f>'[2]50km'!$B33</f>
        <v>34.351999999999997</v>
      </c>
      <c r="D138" s="42">
        <f>'[2]400km'!$B33</f>
        <v>65.891000000000005</v>
      </c>
      <c r="E138" s="42">
        <f>'[2]800km'!$B33</f>
        <v>103.408</v>
      </c>
      <c r="F138" s="42">
        <f>'[2]2400km'!$B33</f>
        <v>244.88800000000001</v>
      </c>
      <c r="G138" s="51">
        <f>'[2]6000km'!$B33</f>
        <v>556.77800000000002</v>
      </c>
    </row>
    <row r="139" spans="1:7" ht="15" x14ac:dyDescent="0.25">
      <c r="A139" s="1">
        <f t="shared" si="2"/>
        <v>138</v>
      </c>
      <c r="B139" s="41" t="s">
        <v>31</v>
      </c>
      <c r="C139" s="42">
        <f>'[2]50km'!$B35</f>
        <v>34.768000000000001</v>
      </c>
      <c r="D139" s="42">
        <f>'[2]400km'!$B35</f>
        <v>66.575999999999993</v>
      </c>
      <c r="E139" s="42">
        <f>'[2]800km'!$B35</f>
        <v>104.41200000000001</v>
      </c>
      <c r="F139" s="42">
        <f>'[2]2400km'!$B35</f>
        <v>247.1</v>
      </c>
      <c r="G139" s="51">
        <f>'[2]6000km'!$B35</f>
        <v>561.65599999999995</v>
      </c>
    </row>
    <row r="140" spans="1:7" ht="15" x14ac:dyDescent="0.25">
      <c r="A140" s="1">
        <f t="shared" si="2"/>
        <v>139</v>
      </c>
      <c r="B140" s="41" t="s">
        <v>32</v>
      </c>
      <c r="C140" s="42">
        <f>'[2]50km'!$B36</f>
        <v>34.765000000000001</v>
      </c>
      <c r="D140" s="42">
        <f>'[2]400km'!$B36</f>
        <v>66.555000000000007</v>
      </c>
      <c r="E140" s="42">
        <f>'[2]800km'!$B36</f>
        <v>104.374</v>
      </c>
      <c r="F140" s="42">
        <f>'[2]2400km'!$B36</f>
        <v>246.97300000000001</v>
      </c>
      <c r="G140" s="51">
        <f>'[2]6000km'!$B36</f>
        <v>561.31500000000005</v>
      </c>
    </row>
    <row r="141" spans="1:7" ht="15" x14ac:dyDescent="0.25">
      <c r="A141" s="1">
        <f t="shared" si="2"/>
        <v>140</v>
      </c>
      <c r="B141" s="41" t="s">
        <v>33</v>
      </c>
      <c r="C141" s="42">
        <f>'[2]50km'!$B37</f>
        <v>34.707000000000001</v>
      </c>
      <c r="D141" s="42">
        <f>'[2]400km'!$B37</f>
        <v>66.358000000000004</v>
      </c>
      <c r="E141" s="42">
        <f>'[2]800km'!$B37</f>
        <v>104.017</v>
      </c>
      <c r="F141" s="42">
        <f>'[2]2400km'!$B37</f>
        <v>245.98699999999999</v>
      </c>
      <c r="G141" s="51">
        <f>'[2]6000km'!$B37</f>
        <v>558.923</v>
      </c>
    </row>
    <row r="142" spans="1:7" ht="15" x14ac:dyDescent="0.25">
      <c r="A142" s="1">
        <f t="shared" si="2"/>
        <v>141</v>
      </c>
      <c r="B142" s="41" t="s">
        <v>34</v>
      </c>
      <c r="C142" s="42">
        <f>'[2]50km'!$B38</f>
        <v>34.777999999999999</v>
      </c>
      <c r="D142" s="42">
        <f>'[2]400km'!$B38</f>
        <v>66.456999999999994</v>
      </c>
      <c r="E142" s="42">
        <f>'[2]800km'!$B38</f>
        <v>104.15900000000001</v>
      </c>
      <c r="F142" s="42">
        <f>'[2]2400km'!$B38</f>
        <v>246.23400000000001</v>
      </c>
      <c r="G142" s="51">
        <f>'[2]6000km'!$B38</f>
        <v>559.351</v>
      </c>
    </row>
    <row r="143" spans="1:7" ht="15" x14ac:dyDescent="0.25">
      <c r="A143" s="1">
        <f t="shared" si="2"/>
        <v>142</v>
      </c>
      <c r="B143" s="41" t="s">
        <v>35</v>
      </c>
      <c r="C143" s="42">
        <f>'[2]50km'!$B39</f>
        <v>34.649000000000001</v>
      </c>
      <c r="D143" s="42">
        <f>'[2]400km'!$B39</f>
        <v>66.132000000000005</v>
      </c>
      <c r="E143" s="42">
        <f>'[2]800km'!$B39</f>
        <v>103.608</v>
      </c>
      <c r="F143" s="42">
        <f>'[2]2400km'!$B39</f>
        <v>244.79</v>
      </c>
      <c r="G143" s="51">
        <f>'[2]6000km'!$B39</f>
        <v>555.90800000000002</v>
      </c>
    </row>
    <row r="144" spans="1:7" ht="15" x14ac:dyDescent="0.25">
      <c r="A144" s="1">
        <f t="shared" si="2"/>
        <v>143</v>
      </c>
      <c r="B144" s="41" t="s">
        <v>36</v>
      </c>
      <c r="C144" s="42">
        <f>'[2]50km'!$B40</f>
        <v>34.17</v>
      </c>
      <c r="D144" s="42">
        <f>'[2]400km'!$B40</f>
        <v>65.17</v>
      </c>
      <c r="E144" s="42">
        <f>'[2]800km'!$B40</f>
        <v>102.081</v>
      </c>
      <c r="F144" s="42">
        <f>'[2]2400km'!$B40</f>
        <v>241.077</v>
      </c>
      <c r="G144" s="51">
        <f>'[2]6000km'!$B40</f>
        <v>547.32799999999997</v>
      </c>
    </row>
    <row r="145" spans="1:7" ht="15" x14ac:dyDescent="0.25">
      <c r="A145" s="1">
        <f t="shared" si="2"/>
        <v>144</v>
      </c>
      <c r="B145" s="41" t="s">
        <v>37</v>
      </c>
      <c r="C145" s="42">
        <f>'[2]50km'!$B41</f>
        <v>34.326000000000001</v>
      </c>
      <c r="D145" s="42">
        <f>'[2]400km'!$B41</f>
        <v>65.361000000000004</v>
      </c>
      <c r="E145" s="42">
        <f>'[2]800km'!$B41</f>
        <v>102.31</v>
      </c>
      <c r="F145" s="42">
        <f>'[2]2400km'!$B41</f>
        <v>241.46700000000001</v>
      </c>
      <c r="G145" s="51">
        <f>'[2]6000km'!$B41</f>
        <v>548.09299999999996</v>
      </c>
    </row>
    <row r="146" spans="1:7" ht="15" x14ac:dyDescent="0.25">
      <c r="A146" s="1">
        <f t="shared" si="2"/>
        <v>145</v>
      </c>
      <c r="B146" s="41" t="s">
        <v>38</v>
      </c>
      <c r="C146" s="42">
        <f>'[2]50km'!$B42</f>
        <v>34.277999999999999</v>
      </c>
      <c r="D146" s="42">
        <f>'[2]400km'!$B42</f>
        <v>64.991</v>
      </c>
      <c r="E146" s="42">
        <f>'[2]800km'!$B42</f>
        <v>101.57899999999999</v>
      </c>
      <c r="F146" s="42">
        <f>'[2]2400km'!$B42</f>
        <v>239.25299999999999</v>
      </c>
      <c r="G146" s="51">
        <f>'[2]6000km'!$B42</f>
        <v>542.51099999999997</v>
      </c>
    </row>
    <row r="147" spans="1:7" ht="15" x14ac:dyDescent="0.25">
      <c r="A147" s="1">
        <f t="shared" si="2"/>
        <v>146</v>
      </c>
      <c r="B147" s="41" t="s">
        <v>39</v>
      </c>
      <c r="C147" s="42">
        <f>'[2]50km'!$B43</f>
        <v>34.375</v>
      </c>
      <c r="D147" s="42">
        <f>'[2]400km'!$B43</f>
        <v>65.144999999999996</v>
      </c>
      <c r="E147" s="42">
        <f>'[2]800km'!$B43</f>
        <v>101.81399999999999</v>
      </c>
      <c r="F147" s="42">
        <f>'[2]2400km'!$B43</f>
        <v>239.71899999999999</v>
      </c>
      <c r="G147" s="51">
        <f>'[2]6000km'!$B43</f>
        <v>543.42899999999997</v>
      </c>
    </row>
    <row r="148" spans="1:7" ht="15" x14ac:dyDescent="0.25">
      <c r="A148" s="1">
        <f t="shared" si="2"/>
        <v>147</v>
      </c>
      <c r="B148" s="41" t="s">
        <v>40</v>
      </c>
      <c r="C148" s="42">
        <f>'[2]50km'!$B44</f>
        <v>34.353999999999999</v>
      </c>
      <c r="D148" s="42">
        <f>'[2]400km'!$B44</f>
        <v>65.016999999999996</v>
      </c>
      <c r="E148" s="42">
        <f>'[2]800km'!$B44</f>
        <v>101.566</v>
      </c>
      <c r="F148" s="42">
        <f>'[2]2400km'!$B44</f>
        <v>238.977</v>
      </c>
      <c r="G148" s="51">
        <f>'[2]6000km'!$B44</f>
        <v>541.56200000000001</v>
      </c>
    </row>
    <row r="149" spans="1:7" ht="15" x14ac:dyDescent="0.25">
      <c r="A149" s="1">
        <f t="shared" si="2"/>
        <v>148</v>
      </c>
      <c r="B149" s="41" t="s">
        <v>41</v>
      </c>
      <c r="C149" s="42">
        <f>'[2]50km'!$B45</f>
        <v>34.628</v>
      </c>
      <c r="D149" s="42">
        <f>'[2]400km'!$B45</f>
        <v>65.691000000000003</v>
      </c>
      <c r="E149" s="42">
        <f>'[2]800km'!$B45</f>
        <v>102.706</v>
      </c>
      <c r="F149" s="42">
        <f>'[2]2400km'!$B45</f>
        <v>241.929</v>
      </c>
      <c r="G149" s="51">
        <f>'[2]6000km'!$B45</f>
        <v>548.55999999999995</v>
      </c>
    </row>
    <row r="150" spans="1:7" ht="15" x14ac:dyDescent="0.25">
      <c r="A150" s="1">
        <f t="shared" si="2"/>
        <v>149</v>
      </c>
      <c r="B150" s="41" t="s">
        <v>42</v>
      </c>
      <c r="C150" s="42">
        <f>'[2]50km'!$B46</f>
        <v>34.527000000000001</v>
      </c>
      <c r="D150" s="42">
        <f>'[2]400km'!$B46</f>
        <v>65.447000000000003</v>
      </c>
      <c r="E150" s="42">
        <f>'[2]800km'!$B46</f>
        <v>102.303</v>
      </c>
      <c r="F150" s="42">
        <f>'[2]2400km'!$B46</f>
        <v>240.87</v>
      </c>
      <c r="G150" s="51">
        <f>'[2]6000km'!$B46</f>
        <v>546.00400000000002</v>
      </c>
    </row>
    <row r="151" spans="1:7" ht="15" x14ac:dyDescent="0.25">
      <c r="A151" s="1">
        <f t="shared" si="2"/>
        <v>150</v>
      </c>
      <c r="B151" s="41" t="s">
        <v>43</v>
      </c>
      <c r="C151" s="42">
        <f>'[2]50km'!$B47</f>
        <v>34.631</v>
      </c>
      <c r="D151" s="42">
        <f>'[2]400km'!$B47</f>
        <v>65.433000000000007</v>
      </c>
      <c r="E151" s="42">
        <f>'[2]800km'!$B47</f>
        <v>102.172</v>
      </c>
      <c r="F151" s="42">
        <f>'[2]2400km'!$B47</f>
        <v>240.16800000000001</v>
      </c>
      <c r="G151" s="51">
        <f>'[2]6000km'!$B47</f>
        <v>543.94000000000005</v>
      </c>
    </row>
    <row r="152" spans="1:7" ht="15" x14ac:dyDescent="0.25">
      <c r="A152" s="1">
        <f t="shared" si="2"/>
        <v>151</v>
      </c>
      <c r="B152" s="41" t="s">
        <v>44</v>
      </c>
      <c r="C152" s="42">
        <f>'[2]50km'!$B48</f>
        <v>34.667000000000002</v>
      </c>
      <c r="D152" s="42">
        <f>'[2]400km'!$B48</f>
        <v>65.412999999999997</v>
      </c>
      <c r="E152" s="42">
        <f>'[2]800km'!$B48</f>
        <v>102.098</v>
      </c>
      <c r="F152" s="42">
        <f>'[2]2400km'!$B48</f>
        <v>239.81200000000001</v>
      </c>
      <c r="G152" s="51">
        <f>'[2]6000km'!$B48</f>
        <v>542.90099999999995</v>
      </c>
    </row>
    <row r="153" spans="1:7" ht="15" x14ac:dyDescent="0.25">
      <c r="A153" s="1">
        <f t="shared" si="2"/>
        <v>152</v>
      </c>
      <c r="B153" s="41" t="s">
        <v>45</v>
      </c>
      <c r="C153" s="42">
        <f>'[2]50km'!$B49</f>
        <v>34.691000000000003</v>
      </c>
      <c r="D153" s="42">
        <f>'[2]400km'!$B49</f>
        <v>65.608000000000004</v>
      </c>
      <c r="E153" s="42">
        <f>'[2]800km'!$B49</f>
        <v>102.49</v>
      </c>
      <c r="F153" s="42">
        <f>'[2]2400km'!$B49</f>
        <v>240.983</v>
      </c>
      <c r="G153" s="51">
        <f>'[2]6000km'!$B49</f>
        <v>545.81399999999996</v>
      </c>
    </row>
    <row r="154" spans="1:7" ht="15" x14ac:dyDescent="0.25">
      <c r="A154" s="1">
        <f t="shared" si="2"/>
        <v>153</v>
      </c>
      <c r="B154" s="41" t="s">
        <v>46</v>
      </c>
      <c r="C154" s="42">
        <f>'[2]50km'!$B50</f>
        <v>34.697000000000003</v>
      </c>
      <c r="D154" s="42">
        <f>'[2]400km'!$B50</f>
        <v>65.515000000000001</v>
      </c>
      <c r="E154" s="42">
        <f>'[2]800km'!$B50</f>
        <v>102.289</v>
      </c>
      <c r="F154" s="42">
        <f>'[2]2400km'!$B50</f>
        <v>240.321</v>
      </c>
      <c r="G154" s="51">
        <f>'[2]6000km'!$B50</f>
        <v>544.09299999999996</v>
      </c>
    </row>
    <row r="155" spans="1:7" ht="15" x14ac:dyDescent="0.25">
      <c r="A155" s="1">
        <f t="shared" si="2"/>
        <v>154</v>
      </c>
      <c r="B155" s="41" t="s">
        <v>47</v>
      </c>
      <c r="C155" s="42">
        <f>'[2]50km'!$B51</f>
        <v>34.948999999999998</v>
      </c>
      <c r="D155" s="42">
        <f>'[2]400km'!$B51</f>
        <v>66.087999999999994</v>
      </c>
      <c r="E155" s="42">
        <f>'[2]800km'!$B51</f>
        <v>103.233</v>
      </c>
      <c r="F155" s="42">
        <f>'[2]2400km'!$B51</f>
        <v>242.73</v>
      </c>
      <c r="G155" s="51">
        <f>'[2]6000km'!$B51</f>
        <v>549.78599999999994</v>
      </c>
    </row>
    <row r="156" spans="1:7" ht="15" x14ac:dyDescent="0.25">
      <c r="A156" s="1">
        <f t="shared" si="2"/>
        <v>155</v>
      </c>
      <c r="B156" s="41" t="s">
        <v>48</v>
      </c>
      <c r="C156" s="42">
        <f>'[2]50km'!$B52</f>
        <v>35.052</v>
      </c>
      <c r="D156" s="42">
        <f>'[2]400km'!$B52</f>
        <v>66.397999999999996</v>
      </c>
      <c r="E156" s="42">
        <f>'[2]800km'!$B52</f>
        <v>103.78100000000001</v>
      </c>
      <c r="F156" s="42">
        <f>'[2]2400km'!$B52</f>
        <v>244.21799999999999</v>
      </c>
      <c r="G156" s="51">
        <f>'[2]6000km'!$B52</f>
        <v>553.38400000000001</v>
      </c>
    </row>
    <row r="157" spans="1:7" ht="15" x14ac:dyDescent="0.25">
      <c r="A157" s="1">
        <f t="shared" si="2"/>
        <v>156</v>
      </c>
      <c r="B157" s="41" t="s">
        <v>49</v>
      </c>
      <c r="C157" s="42">
        <f>'[2]50km'!$B53</f>
        <v>35.378900000000002</v>
      </c>
      <c r="D157" s="42">
        <f>'[2]400km'!$B53</f>
        <v>66.960369999999998</v>
      </c>
      <c r="E157" s="42">
        <f>'[2]800km'!$B53</f>
        <v>104.61245</v>
      </c>
      <c r="F157" s="42">
        <f>'[2]2400km'!$B53</f>
        <v>246.12661</v>
      </c>
      <c r="G157" s="51">
        <f>'[2]6000km'!$B53</f>
        <v>557.71283700000004</v>
      </c>
    </row>
    <row r="158" spans="1:7" ht="15" x14ac:dyDescent="0.25">
      <c r="A158" s="1">
        <f t="shared" si="2"/>
        <v>157</v>
      </c>
      <c r="B158" s="41" t="s">
        <v>50</v>
      </c>
      <c r="C158" s="42">
        <f>'[2]50km'!$B55</f>
        <v>35.825029523487053</v>
      </c>
      <c r="D158" s="42">
        <f>'[2]400km'!$B55</f>
        <v>67.851217177152904</v>
      </c>
      <c r="E158" s="42">
        <f>'[2]800km'!$B55</f>
        <v>106.01095162352067</v>
      </c>
      <c r="F158" s="42">
        <f>'[2]2400km'!$B55</f>
        <v>249.55935616295216</v>
      </c>
      <c r="G158" s="51">
        <f>'[2]6000km'!$B55</f>
        <v>565.72536644214347</v>
      </c>
    </row>
    <row r="159" spans="1:7" ht="15" x14ac:dyDescent="0.25">
      <c r="A159" s="1">
        <f t="shared" si="2"/>
        <v>158</v>
      </c>
      <c r="B159" s="41" t="s">
        <v>51</v>
      </c>
      <c r="C159" s="42">
        <f>'[2]50km'!$B56</f>
        <v>35.909834929593472</v>
      </c>
      <c r="D159" s="42">
        <f>'[2]400km'!$B56</f>
        <v>67.716921081174561</v>
      </c>
      <c r="E159" s="42">
        <f>'[2]800km'!$B56</f>
        <v>105.62625381087399</v>
      </c>
      <c r="F159" s="42">
        <f>'[2]2400km'!$B56</f>
        <v>248.17305148363229</v>
      </c>
      <c r="G159" s="51">
        <f>'[2]6000km'!$B56</f>
        <v>562.08544631280893</v>
      </c>
    </row>
    <row r="160" spans="1:7" ht="15" x14ac:dyDescent="0.25">
      <c r="A160" s="1">
        <f t="shared" si="2"/>
        <v>159</v>
      </c>
      <c r="B160" s="41" t="s">
        <v>52</v>
      </c>
      <c r="C160" s="42">
        <f>'[2]50km'!$B57</f>
        <v>36.107918048279771</v>
      </c>
      <c r="D160" s="42">
        <f>'[2]400km'!$B57</f>
        <v>68.156134624617536</v>
      </c>
      <c r="E160" s="42">
        <f>'[2]800km'!$B57</f>
        <v>106.34104498261031</v>
      </c>
      <c r="F160" s="42">
        <f>'[2]2400km'!$B57</f>
        <v>249.99015316854204</v>
      </c>
      <c r="G160" s="51">
        <f>'[2]6000km'!$B57</f>
        <v>566.38274665235872</v>
      </c>
    </row>
    <row r="161" spans="1:7" ht="15" x14ac:dyDescent="0.25">
      <c r="A161" s="1">
        <f t="shared" si="2"/>
        <v>160</v>
      </c>
      <c r="B161" s="41" t="s">
        <v>53</v>
      </c>
      <c r="C161" s="42">
        <f>'[2]50km'!$B58</f>
        <v>36.161303407613474</v>
      </c>
      <c r="D161" s="42">
        <f>'[2]400km'!$B58</f>
        <v>68.24193917357627</v>
      </c>
      <c r="E161" s="42">
        <f>'[2]800km'!$B58</f>
        <v>106.46390003399765</v>
      </c>
      <c r="F161" s="42">
        <f>'[2]2400km'!$B58</f>
        <v>250.26121022964381</v>
      </c>
      <c r="G161" s="51">
        <f>'[2]6000km'!$B58</f>
        <v>566.987258235318</v>
      </c>
    </row>
    <row r="162" spans="1:7" ht="15" x14ac:dyDescent="0.25">
      <c r="A162" s="1">
        <f t="shared" si="2"/>
        <v>161</v>
      </c>
      <c r="B162" s="41" t="s">
        <v>54</v>
      </c>
      <c r="C162" s="42">
        <f>'[2]50km'!$B59</f>
        <v>36.175412176836232</v>
      </c>
      <c r="D162" s="42">
        <f>'[2]400km'!$B59</f>
        <v>68.30338092928136</v>
      </c>
      <c r="E162" s="42">
        <f>'[2]800km'!$B59</f>
        <v>106.57943663139685</v>
      </c>
      <c r="F162" s="42">
        <f>'[2]2400km'!$B59</f>
        <v>250.59312619381936</v>
      </c>
      <c r="G162" s="51">
        <f>'[2]6000km'!$B59</f>
        <v>567.80602777474041</v>
      </c>
    </row>
    <row r="163" spans="1:7" ht="15" x14ac:dyDescent="0.25">
      <c r="A163" s="1">
        <f t="shared" si="2"/>
        <v>162</v>
      </c>
      <c r="B163" s="41" t="s">
        <v>55</v>
      </c>
      <c r="C163" s="42">
        <f>'[2]50km'!$B60</f>
        <v>36.199807052630746</v>
      </c>
      <c r="D163" s="42">
        <f>'[2]400km'!$B60</f>
        <v>68.401087265770173</v>
      </c>
      <c r="E163" s="42">
        <f>'[2]800km'!$B60</f>
        <v>106.76092749439343</v>
      </c>
      <c r="F163" s="42">
        <f>'[2]2400km'!$B60</f>
        <v>251.10975516284699</v>
      </c>
      <c r="G163" s="51">
        <f>'[2]6000km'!$B60</f>
        <v>569.07671748233793</v>
      </c>
    </row>
    <row r="164" spans="1:7" ht="15" x14ac:dyDescent="0.25">
      <c r="A164" s="1">
        <f t="shared" si="2"/>
        <v>163</v>
      </c>
      <c r="B164" s="41" t="s">
        <v>56</v>
      </c>
      <c r="C164" s="42">
        <f>'[2]50km'!$B61</f>
        <v>36.246760974130865</v>
      </c>
      <c r="D164" s="42">
        <f>'[2]400km'!$B61</f>
        <v>68.585355213075673</v>
      </c>
      <c r="E164" s="42">
        <f>'[2]800km'!$B61</f>
        <v>107.10212575690505</v>
      </c>
      <c r="F164" s="42">
        <f>'[2]2400km'!$B61</f>
        <v>252.07867468618321</v>
      </c>
      <c r="G164" s="51">
        <f>'[2]6000km'!$B61</f>
        <v>571.45800984252946</v>
      </c>
    </row>
    <row r="165" spans="1:7" ht="15" x14ac:dyDescent="0.25">
      <c r="A165" s="1">
        <f t="shared" si="2"/>
        <v>164</v>
      </c>
      <c r="B165" s="41" t="s">
        <v>57</v>
      </c>
      <c r="C165" s="42">
        <f>'[2]50km'!$B62</f>
        <v>36.273865435723081</v>
      </c>
      <c r="D165" s="42">
        <f>'[2]400km'!$B62</f>
        <v>68.831999337480184</v>
      </c>
      <c r="E165" s="42">
        <f>'[2]800km'!$B62</f>
        <v>107.59967235309504</v>
      </c>
      <c r="F165" s="42">
        <f>'[2]2400km'!$B62</f>
        <v>253.57983116951513</v>
      </c>
      <c r="G165" s="51">
        <f>'[2]6000km'!$B62</f>
        <v>575.21728857193057</v>
      </c>
    </row>
    <row r="166" spans="1:7" ht="15" x14ac:dyDescent="0.25">
      <c r="A166" s="1">
        <f t="shared" si="2"/>
        <v>165</v>
      </c>
      <c r="B166" s="41" t="s">
        <v>58</v>
      </c>
      <c r="C166" s="42">
        <f>'[2]50km'!$B63</f>
        <v>36.311749932675752</v>
      </c>
      <c r="D166" s="42">
        <f>'[2]400km'!$B63</f>
        <v>68.965933416396467</v>
      </c>
      <c r="E166" s="42">
        <f>'[2]800km'!$B63</f>
        <v>107.8433773828269</v>
      </c>
      <c r="F166" s="42">
        <f>'[2]2400km'!$B63</f>
        <v>254.26262000250924</v>
      </c>
      <c r="G166" s="51">
        <f>'[2]6000km'!$B63</f>
        <v>576.88801596226472</v>
      </c>
    </row>
    <row r="167" spans="1:7" ht="15" x14ac:dyDescent="0.25">
      <c r="A167" s="1">
        <f t="shared" si="2"/>
        <v>166</v>
      </c>
      <c r="B167" s="41" t="s">
        <v>59</v>
      </c>
      <c r="C167" s="42">
        <f>'[2]50km'!$B64</f>
        <v>36.320283916012443</v>
      </c>
      <c r="D167" s="42">
        <f>'[2]400km'!$B64</f>
        <v>69.02212828283821</v>
      </c>
      <c r="E167" s="42">
        <f>'[2]800km'!$B64</f>
        <v>107.95404182996015</v>
      </c>
      <c r="F167" s="42">
        <f>'[2]2400km'!$B64</f>
        <v>254.59116277240841</v>
      </c>
      <c r="G167" s="51">
        <f>'[2]6000km'!$B64</f>
        <v>577.70678495838752</v>
      </c>
    </row>
    <row r="168" spans="1:7" ht="15" x14ac:dyDescent="0.25">
      <c r="A168" s="1">
        <f t="shared" si="2"/>
        <v>167</v>
      </c>
      <c r="B168" s="41" t="s">
        <v>60</v>
      </c>
      <c r="C168" s="42">
        <f>'[2]50km'!$B65</f>
        <v>36.352262472680124</v>
      </c>
      <c r="D168" s="42">
        <f>'[2]400km'!$B65</f>
        <v>69.095334180439281</v>
      </c>
      <c r="E168" s="42">
        <f>'[2]800km'!$B65</f>
        <v>108.07436468862795</v>
      </c>
      <c r="F168" s="42">
        <f>'[2]2400km'!$B65</f>
        <v>254.89995347534318</v>
      </c>
      <c r="G168" s="51">
        <f>'[2]6000km'!$B65</f>
        <v>578.43962831092267</v>
      </c>
    </row>
    <row r="169" spans="1:7" ht="15" x14ac:dyDescent="0.25">
      <c r="A169" s="1">
        <f t="shared" si="2"/>
        <v>168</v>
      </c>
      <c r="B169" s="41" t="s">
        <v>61</v>
      </c>
      <c r="C169" s="42">
        <f>'[2]50km'!$B66</f>
        <v>37.190854615599179</v>
      </c>
      <c r="D169" s="42">
        <f>'[2]400km'!$B66</f>
        <v>71.344724523271779</v>
      </c>
      <c r="E169" s="42">
        <f>'[2]800km'!$B66</f>
        <v>111.9563547340241</v>
      </c>
      <c r="F169" s="42">
        <f>'[2]2400km'!$B66</f>
        <v>265.19416539879546</v>
      </c>
      <c r="G169" s="51">
        <f>'[2]6000km'!$B66</f>
        <v>603.0727067608525</v>
      </c>
    </row>
    <row r="170" spans="1:7" ht="15" x14ac:dyDescent="0.25">
      <c r="A170" s="1">
        <f t="shared" si="2"/>
        <v>169</v>
      </c>
      <c r="B170" s="41" t="s">
        <v>62</v>
      </c>
      <c r="C170" s="42">
        <f>'[2]50km'!$B67</f>
        <v>37.717342355927229</v>
      </c>
      <c r="D170" s="42">
        <f>'[2]400km'!$B67</f>
        <v>72.286374502896876</v>
      </c>
      <c r="E170" s="42">
        <f>'[2]800km'!$B67</f>
        <v>113.40752156415276</v>
      </c>
      <c r="F170" s="42">
        <f>'[2]2400km'!$B67</f>
        <v>268.47896626498141</v>
      </c>
      <c r="G170" s="51">
        <f>'[2]6000km'!$B67</f>
        <v>610.32985918369991</v>
      </c>
    </row>
    <row r="171" spans="1:7" ht="15" x14ac:dyDescent="0.25">
      <c r="A171" s="1">
        <f t="shared" si="2"/>
        <v>170</v>
      </c>
      <c r="B171" s="41" t="s">
        <v>63</v>
      </c>
      <c r="C171" s="42">
        <f>'[2]50km'!$B68</f>
        <v>38.352629915910192</v>
      </c>
      <c r="D171" s="42">
        <f>'[2]400km'!$B68</f>
        <v>73.347929617863656</v>
      </c>
      <c r="E171" s="42">
        <f>'[2]800km'!$B68</f>
        <v>114.99319291118594</v>
      </c>
      <c r="F171" s="42">
        <f>'[2]2400km'!$B68</f>
        <v>271.94554155311818</v>
      </c>
      <c r="G171" s="51">
        <f>'[2]6000km'!$B68</f>
        <v>617.86679759894787</v>
      </c>
    </row>
    <row r="172" spans="1:7" ht="15" x14ac:dyDescent="0.25">
      <c r="A172" s="1">
        <f t="shared" si="2"/>
        <v>171</v>
      </c>
      <c r="B172" s="41" t="s">
        <v>64</v>
      </c>
      <c r="C172" s="42">
        <f>'[2]50km'!$B69</f>
        <v>38.569803680534086</v>
      </c>
      <c r="D172" s="42">
        <f>'[2]400km'!$B69</f>
        <v>73.699738622689722</v>
      </c>
      <c r="E172" s="42">
        <f>'[2]800km'!$B69</f>
        <v>115.51999889075761</v>
      </c>
      <c r="F172" s="42">
        <f>'[2]2400km'!$B69</f>
        <v>273.04908801367083</v>
      </c>
      <c r="G172" s="51">
        <f>'[2]6000km'!$B69</f>
        <v>620.17557457820681</v>
      </c>
    </row>
    <row r="173" spans="1:7" ht="15" x14ac:dyDescent="0.25">
      <c r="A173" s="1">
        <f t="shared" si="2"/>
        <v>172</v>
      </c>
      <c r="B173" s="41" t="s">
        <v>65</v>
      </c>
      <c r="C173" s="42">
        <f>'[2]50km'!$B70</f>
        <v>38.577939935477701</v>
      </c>
      <c r="D173" s="42">
        <f>'[2]400km'!$B70</f>
        <v>73.745449382777508</v>
      </c>
      <c r="E173" s="42">
        <f>'[2]800km'!$B70</f>
        <v>115.6086519424387</v>
      </c>
      <c r="F173" s="42">
        <f>'[2]2400km'!$B70</f>
        <v>273.3095102317252</v>
      </c>
      <c r="G173" s="51">
        <f>'[2]6000km'!$B70</f>
        <v>620.8224774206011</v>
      </c>
    </row>
    <row r="174" spans="1:7" ht="15" x14ac:dyDescent="0.25">
      <c r="A174" s="1">
        <f t="shared" si="2"/>
        <v>173</v>
      </c>
      <c r="B174" s="41" t="s">
        <v>66</v>
      </c>
      <c r="C174" s="42">
        <f>'[2]50km'!$B71</f>
        <v>38.691751641861003</v>
      </c>
      <c r="D174" s="42">
        <f>'[2]400km'!$B71</f>
        <v>74.005407993259468</v>
      </c>
      <c r="E174" s="42">
        <f>'[2]800km'!$B71</f>
        <v>116.04299134421807</v>
      </c>
      <c r="F174" s="42">
        <f>'[2]2400km'!$B71</f>
        <v>274.39846421011703</v>
      </c>
      <c r="G174" s="51">
        <f>'[2]6000km'!$B71</f>
        <v>623.35213275493811</v>
      </c>
    </row>
    <row r="175" spans="1:7" ht="15" x14ac:dyDescent="0.25">
      <c r="A175" s="1">
        <f t="shared" si="2"/>
        <v>174</v>
      </c>
      <c r="B175" s="41" t="s">
        <v>67</v>
      </c>
      <c r="C175" s="42">
        <f>'[2]50km'!$B72</f>
        <v>38.857234733217645</v>
      </c>
      <c r="D175" s="42">
        <f>'[2]400km'!$B72</f>
        <v>74.255455507056539</v>
      </c>
      <c r="E175" s="42">
        <f>'[2]800km'!$B72</f>
        <v>116.41251992994408</v>
      </c>
      <c r="F175" s="42">
        <f>'[2]2400km'!$B72</f>
        <v>275.11270698024282</v>
      </c>
      <c r="G175" s="51">
        <f>'[2]6000km'!$B72</f>
        <v>624.74207486247644</v>
      </c>
    </row>
    <row r="176" spans="1:7" ht="15" x14ac:dyDescent="0.25">
      <c r="A176" s="1">
        <f t="shared" si="2"/>
        <v>175</v>
      </c>
      <c r="B176" s="41" t="s">
        <v>68</v>
      </c>
      <c r="C176" s="42">
        <f>'[2]50km'!$B73</f>
        <v>38.836404854600815</v>
      </c>
      <c r="D176" s="42">
        <f>'[2]400km'!$B73</f>
        <v>74.238612270804879</v>
      </c>
      <c r="E176" s="42">
        <f>'[2]800km'!$B73</f>
        <v>116.39733953295145</v>
      </c>
      <c r="F176" s="42">
        <f>'[2]2400km'!$B73</f>
        <v>275.1210556603765</v>
      </c>
      <c r="G176" s="51">
        <f>'[2]6000km'!$B73</f>
        <v>624.81602225621191</v>
      </c>
    </row>
    <row r="177" spans="1:7" ht="15" x14ac:dyDescent="0.25">
      <c r="A177" s="1">
        <f t="shared" si="2"/>
        <v>176</v>
      </c>
      <c r="B177" s="41" t="s">
        <v>69</v>
      </c>
      <c r="C177" s="42">
        <f>'[2]50km'!$B74</f>
        <v>38.67359938649318</v>
      </c>
      <c r="D177" s="42">
        <f>'[2]400km'!$B74</f>
        <v>74.004302542731295</v>
      </c>
      <c r="E177" s="42">
        <f>'[2]800km'!$B74</f>
        <v>116.06635890816712</v>
      </c>
      <c r="F177" s="42">
        <f>'[2]2400km'!$B74</f>
        <v>274.49060994645544</v>
      </c>
      <c r="G177" s="51">
        <f>'[2]6000km'!$B74</f>
        <v>623.57719396501273</v>
      </c>
    </row>
    <row r="178" spans="1:7" ht="15" x14ac:dyDescent="0.25">
      <c r="A178" s="1">
        <f t="shared" si="2"/>
        <v>177</v>
      </c>
      <c r="B178" s="41" t="s">
        <v>70</v>
      </c>
      <c r="C178" s="42">
        <f>'[2]50km'!$B75</f>
        <v>38.659279981972091</v>
      </c>
      <c r="D178" s="42">
        <f>'[2]400km'!$B75</f>
        <v>74.02260012717511</v>
      </c>
      <c r="E178" s="42">
        <f>'[2]800km'!$B75</f>
        <v>116.11637548875416</v>
      </c>
      <c r="F178" s="42">
        <f>'[2]2400km'!$B75</f>
        <v>274.69992162721275</v>
      </c>
      <c r="G178" s="51">
        <f>'[2]6000km'!$B75</f>
        <v>624.16923395785125</v>
      </c>
    </row>
    <row r="179" spans="1:7" ht="15" x14ac:dyDescent="0.25">
      <c r="A179" s="1">
        <f t="shared" si="2"/>
        <v>178</v>
      </c>
      <c r="B179" s="41" t="s">
        <v>71</v>
      </c>
      <c r="C179" s="42">
        <f>'[2]50km'!$B76</f>
        <v>38.610886306155408</v>
      </c>
      <c r="D179" s="42">
        <f>'[2]400km'!$B76</f>
        <v>73.981136422406394</v>
      </c>
      <c r="E179" s="42">
        <f>'[2]800km'!$B76</f>
        <v>116.07762823864807</v>
      </c>
      <c r="F179" s="42">
        <f>'[2]2400km'!$B76</f>
        <v>274.70239401721153</v>
      </c>
      <c r="G179" s="51">
        <f>'[2]6000km'!$B76</f>
        <v>624.28721590417695</v>
      </c>
    </row>
    <row r="180" spans="1:7" ht="15" x14ac:dyDescent="0.25">
      <c r="A180" s="1">
        <f t="shared" si="2"/>
        <v>179</v>
      </c>
      <c r="B180" s="41" t="s">
        <v>72</v>
      </c>
      <c r="C180" s="42">
        <f>'[2]50km'!$B77</f>
        <v>38.451886471134642</v>
      </c>
      <c r="D180" s="42">
        <f>'[2]400km'!$B77</f>
        <v>73.817223864920066</v>
      </c>
      <c r="E180" s="42">
        <f>'[2]800km'!$B77</f>
        <v>115.88367024833799</v>
      </c>
      <c r="F180" s="42">
        <f>'[2]2400km'!$B77</f>
        <v>274.53076783730796</v>
      </c>
      <c r="G180" s="51">
        <f>'[2]6000km'!$B77</f>
        <v>624.27272145396398</v>
      </c>
    </row>
    <row r="181" spans="1:7" ht="15" x14ac:dyDescent="0.25">
      <c r="A181" s="1">
        <f t="shared" si="2"/>
        <v>180</v>
      </c>
      <c r="B181" s="41" t="s">
        <v>73</v>
      </c>
      <c r="C181" s="42">
        <f>'[2]50km'!$B78</f>
        <v>39.04966219517798</v>
      </c>
      <c r="D181" s="42">
        <f>'[2]400km'!$B78</f>
        <v>74.81187359870637</v>
      </c>
      <c r="E181" s="42">
        <f>'[2]800km'!$B78</f>
        <v>117.33353919690681</v>
      </c>
      <c r="F181" s="42">
        <f>'[2]2400km'!$B78</f>
        <v>277.79189495706203</v>
      </c>
      <c r="G181" s="51">
        <f>'[2]6000km'!$B78</f>
        <v>631.60196544292637</v>
      </c>
    </row>
    <row r="182" spans="1:7" ht="15" x14ac:dyDescent="0.25">
      <c r="A182" s="1">
        <f t="shared" si="2"/>
        <v>181</v>
      </c>
      <c r="B182" s="41" t="s">
        <v>74</v>
      </c>
      <c r="C182" s="42">
        <f>'[2]50km'!$B79</f>
        <v>38.943610650681286</v>
      </c>
      <c r="D182" s="42">
        <f>'[2]400km'!$B79</f>
        <v>74.209332741429762</v>
      </c>
      <c r="E182" s="42">
        <f>'[2]800km'!$B79</f>
        <v>116.16193141531613</v>
      </c>
      <c r="F182" s="42">
        <f>'[2]2400km'!$B79</f>
        <v>274.35364778484768</v>
      </c>
      <c r="G182" s="51">
        <f>'[2]6000km'!$B79</f>
        <v>623.07100087178344</v>
      </c>
    </row>
    <row r="183" spans="1:7" ht="15" x14ac:dyDescent="0.25">
      <c r="A183" s="1">
        <f t="shared" si="2"/>
        <v>182</v>
      </c>
      <c r="B183" s="41" t="s">
        <v>75</v>
      </c>
      <c r="C183" s="42">
        <f>'[2]50km'!$B80</f>
        <v>38.983574166733661</v>
      </c>
      <c r="D183" s="42">
        <f>'[2]400km'!$B80</f>
        <v>74.101493238571265</v>
      </c>
      <c r="E183" s="42">
        <f>'[2]800km'!$B80</f>
        <v>115.87462111233896</v>
      </c>
      <c r="F183" s="42">
        <f>'[2]2400km'!$B80</f>
        <v>273.41001382268234</v>
      </c>
      <c r="G183" s="51">
        <f>'[2]6000km'!$B80</f>
        <v>620.69680833240943</v>
      </c>
    </row>
    <row r="184" spans="1:7" ht="15" x14ac:dyDescent="0.25">
      <c r="A184" s="1">
        <f t="shared" si="2"/>
        <v>183</v>
      </c>
      <c r="B184" s="41" t="s">
        <v>76</v>
      </c>
      <c r="C184" s="42">
        <f>'[2]50km'!$B81</f>
        <v>38.869610977746504</v>
      </c>
      <c r="D184" s="42">
        <f>'[2]400km'!$B81</f>
        <v>74.008767857484685</v>
      </c>
      <c r="E184" s="42">
        <f>'[2]800km'!$B81</f>
        <v>115.78716249835534</v>
      </c>
      <c r="F184" s="42">
        <f>'[2]2400km'!$B81</f>
        <v>273.45448485501356</v>
      </c>
      <c r="G184" s="51">
        <f>'[2]6000km'!$B81</f>
        <v>621.12126800237604</v>
      </c>
    </row>
    <row r="185" spans="1:7" ht="15" x14ac:dyDescent="0.25">
      <c r="A185" s="1">
        <f t="shared" si="2"/>
        <v>184</v>
      </c>
      <c r="B185" s="41" t="s">
        <v>77</v>
      </c>
      <c r="C185" s="42">
        <f>'[2]50km'!$B82</f>
        <v>38.883283863028069</v>
      </c>
      <c r="D185" s="42">
        <f>'[2]400km'!$B82</f>
        <v>73.993806039377432</v>
      </c>
      <c r="E185" s="42">
        <f>'[2]800km'!$B82</f>
        <v>115.74060885569141</v>
      </c>
      <c r="F185" s="42">
        <f>'[2]2400km'!$B82</f>
        <v>273.27495153477804</v>
      </c>
      <c r="G185" s="51">
        <f>'[2]6000km'!$B82</f>
        <v>620.637571123096</v>
      </c>
    </row>
    <row r="186" spans="1:7" ht="15" x14ac:dyDescent="0.25">
      <c r="A186" s="1">
        <f t="shared" si="2"/>
        <v>185</v>
      </c>
      <c r="B186" s="41" t="s">
        <v>78</v>
      </c>
      <c r="C186" s="42">
        <f>'[2]50km'!$B83</f>
        <v>38.934688322347</v>
      </c>
      <c r="D186" s="42">
        <f>'[2]400km'!$B83</f>
        <v>74.047356426571568</v>
      </c>
      <c r="E186" s="42">
        <f>'[2]800km'!$B83</f>
        <v>115.80131115798291</v>
      </c>
      <c r="F186" s="42">
        <f>'[2]2400km'!$B83</f>
        <v>273.33684817855908</v>
      </c>
      <c r="G186" s="51">
        <f>'[2]6000km'!$B83</f>
        <v>620.68159504605376</v>
      </c>
    </row>
    <row r="187" spans="1:7" ht="15" x14ac:dyDescent="0.25">
      <c r="A187" s="1">
        <f t="shared" si="2"/>
        <v>186</v>
      </c>
      <c r="B187" s="41" t="s">
        <v>79</v>
      </c>
      <c r="C187" s="42">
        <f>'[2]50km'!$B84</f>
        <v>38.945795776081482</v>
      </c>
      <c r="D187" s="42">
        <f>'[2]400km'!$B84</f>
        <v>74.139893184317884</v>
      </c>
      <c r="E187" s="42">
        <f>'[2]800km'!$B84</f>
        <v>115.98560982451006</v>
      </c>
      <c r="F187" s="42">
        <f>'[2]2400km'!$B84</f>
        <v>273.89577870573362</v>
      </c>
      <c r="G187" s="51">
        <f>'[2]6000km'!$B84</f>
        <v>622.08913542882794</v>
      </c>
    </row>
    <row r="188" spans="1:7" ht="15" x14ac:dyDescent="0.25">
      <c r="A188" s="1">
        <f t="shared" si="2"/>
        <v>187</v>
      </c>
      <c r="B188" s="41" t="s">
        <v>80</v>
      </c>
      <c r="C188" s="42">
        <f>'[2]50km'!$B85</f>
        <v>38.966435199484941</v>
      </c>
      <c r="D188" s="42">
        <f>'[2]400km'!$B85</f>
        <v>74.203705785503701</v>
      </c>
      <c r="E188" s="42">
        <f>'[2]800km'!$B85</f>
        <v>116.09811364389202</v>
      </c>
      <c r="F188" s="42">
        <f>'[2]2400km'!$B85</f>
        <v>274.20683647697194</v>
      </c>
      <c r="G188" s="51">
        <f>'[2]6000km'!$B85</f>
        <v>622.84978140104658</v>
      </c>
    </row>
    <row r="189" spans="1:7" ht="15" x14ac:dyDescent="0.25">
      <c r="A189" s="1">
        <f t="shared" si="2"/>
        <v>188</v>
      </c>
      <c r="B189" s="41" t="s">
        <v>81</v>
      </c>
      <c r="C189" s="42">
        <f>'[2]50km'!$B86</f>
        <v>38.978377692127168</v>
      </c>
      <c r="D189" s="42">
        <f>'[2]400km'!$B86</f>
        <v>74.284090831768154</v>
      </c>
      <c r="E189" s="42">
        <f>'[2]800km'!$B86</f>
        <v>116.25201135116333</v>
      </c>
      <c r="F189" s="42">
        <f>'[2]2400km'!$B86</f>
        <v>274.68224466321215</v>
      </c>
      <c r="G189" s="51">
        <f>'[2]6000km'!$B86</f>
        <v>624.06918304117301</v>
      </c>
    </row>
    <row r="190" spans="1:7" ht="15" x14ac:dyDescent="0.25">
      <c r="A190" s="1">
        <f t="shared" si="2"/>
        <v>189</v>
      </c>
      <c r="B190" s="41" t="s">
        <v>82</v>
      </c>
      <c r="C190" s="42">
        <f>'[2]50km'!$B87</f>
        <v>39.135560624116536</v>
      </c>
      <c r="D190" s="42">
        <f>'[2]400km'!$B87</f>
        <v>74.88344355909328</v>
      </c>
      <c r="E190" s="42">
        <f>'[2]800km'!$B87</f>
        <v>117.3722389145549</v>
      </c>
      <c r="F190" s="42">
        <f>'[2]2400km'!$B87</f>
        <v>277.79533366272017</v>
      </c>
      <c r="G190" s="51">
        <f>'[2]6000km'!$B87</f>
        <v>631.59823184083143</v>
      </c>
    </row>
    <row r="191" spans="1:7" ht="15" x14ac:dyDescent="0.25">
      <c r="A191" s="1">
        <f t="shared" si="2"/>
        <v>190</v>
      </c>
      <c r="B191" s="41" t="s">
        <v>83</v>
      </c>
      <c r="C191" s="42">
        <f>'[2]50km'!$B88</f>
        <v>39.451254503084272</v>
      </c>
      <c r="D191" s="42">
        <f>'[2]400km'!$B88</f>
        <v>75.577464935750072</v>
      </c>
      <c r="E191" s="42">
        <f>'[2]800km'!$B88</f>
        <v>118.52118476790146</v>
      </c>
      <c r="F191" s="42">
        <f>'[2]2400km'!$B88</f>
        <v>280.63243462672921</v>
      </c>
      <c r="G191" s="51">
        <f>'[2]6000km'!$B88</f>
        <v>638.13502470675814</v>
      </c>
    </row>
    <row r="192" spans="1:7" ht="15" x14ac:dyDescent="0.25">
      <c r="A192" s="1">
        <f t="shared" si="2"/>
        <v>191</v>
      </c>
      <c r="B192" s="41" t="s">
        <v>84</v>
      </c>
      <c r="C192" s="42">
        <f>'[2]50km'!$B89</f>
        <v>39.605324781457647</v>
      </c>
      <c r="D192" s="42">
        <f>'[2]400km'!$B89</f>
        <v>75.795396685810772</v>
      </c>
      <c r="E192" s="42">
        <f>'[2]800km'!$B89</f>
        <v>118.82071549244648</v>
      </c>
      <c r="F192" s="42">
        <f>'[2]2400km'!$B89</f>
        <v>281.20811037596866</v>
      </c>
      <c r="G192" s="51">
        <f>'[2]6000km'!$B89</f>
        <v>639.29433860662778</v>
      </c>
    </row>
    <row r="193" spans="1:7" ht="15" x14ac:dyDescent="0.25">
      <c r="A193" s="1">
        <f t="shared" si="2"/>
        <v>192</v>
      </c>
      <c r="B193" s="41" t="s">
        <v>85</v>
      </c>
      <c r="C193" s="42">
        <f>'[2]50km'!$B90</f>
        <v>40.319684036557874</v>
      </c>
      <c r="D193" s="42">
        <f>'[2]400km'!$B90</f>
        <v>76.975299170486537</v>
      </c>
      <c r="E193" s="42">
        <f>'[2]800km'!$B90</f>
        <v>120.5431583731219</v>
      </c>
      <c r="F193" s="42">
        <f>'[2]2400km'!$B90</f>
        <v>285.03951739448155</v>
      </c>
      <c r="G193" s="51">
        <f>'[2]6000km'!$B90</f>
        <v>647.82501685065449</v>
      </c>
    </row>
    <row r="194" spans="1:7" ht="15" x14ac:dyDescent="0.25">
      <c r="A194" s="1">
        <f t="shared" si="2"/>
        <v>193</v>
      </c>
      <c r="B194" s="41" t="s">
        <v>86</v>
      </c>
      <c r="C194" s="42">
        <f>'[2]50km'!$B91</f>
        <v>40.61679333316826</v>
      </c>
      <c r="D194" s="42">
        <f>'[2]400km'!$B91</f>
        <v>77.431850294864446</v>
      </c>
      <c r="E194" s="42">
        <f>'[2]800km'!$B91</f>
        <v>121.21644871822674</v>
      </c>
      <c r="F194" s="42">
        <f>'[2]2400km'!$B91</f>
        <v>286.37839802003714</v>
      </c>
      <c r="G194" s="51">
        <f>'[2]6000km'!$B91</f>
        <v>650.51045065538131</v>
      </c>
    </row>
    <row r="195" spans="1:7" ht="15" x14ac:dyDescent="0.25">
      <c r="A195" s="1">
        <f t="shared" si="2"/>
        <v>194</v>
      </c>
      <c r="B195" s="41" t="s">
        <v>87</v>
      </c>
      <c r="C195" s="42">
        <f>'[2]50km'!$B92</f>
        <v>40.867476506560507</v>
      </c>
      <c r="D195" s="42">
        <f>'[2]400km'!$B92</f>
        <v>77.762417087198656</v>
      </c>
      <c r="E195" s="42">
        <f>'[2]800km'!$B92</f>
        <v>121.64566513978903</v>
      </c>
      <c r="F195" s="42">
        <f>'[2]2400km'!$B92</f>
        <v>287.15931424762761</v>
      </c>
      <c r="G195" s="51">
        <f>'[2]6000km'!$B92</f>
        <v>652.05051741337229</v>
      </c>
    </row>
    <row r="196" spans="1:7" ht="15" x14ac:dyDescent="0.25">
      <c r="A196" s="1">
        <f t="shared" ref="A196:A314" si="3">A195+1</f>
        <v>195</v>
      </c>
      <c r="B196" s="41" t="s">
        <v>88</v>
      </c>
      <c r="C196" s="42">
        <f>'[2]50km'!$B93</f>
        <v>40.877457768100797</v>
      </c>
      <c r="D196" s="42">
        <f>'[2]400km'!$B93</f>
        <v>77.743688699756291</v>
      </c>
      <c r="E196" s="42">
        <f>'[2]800km'!$B93</f>
        <v>121.59996557063199</v>
      </c>
      <c r="F196" s="42">
        <f>'[2]2400km'!$B93</f>
        <v>286.97166418506333</v>
      </c>
      <c r="G196" s="51">
        <f>'[2]6000km'!$B93</f>
        <v>651.51792941573001</v>
      </c>
    </row>
    <row r="197" spans="1:7" ht="15" x14ac:dyDescent="0.25">
      <c r="A197" s="1">
        <f t="shared" si="3"/>
        <v>196</v>
      </c>
      <c r="B197" s="41" t="s">
        <v>89</v>
      </c>
      <c r="C197" s="42">
        <f>'[2]50km'!$B94</f>
        <v>40.99131882145717</v>
      </c>
      <c r="D197" s="42">
        <f>'[2]400km'!$B94</f>
        <v>77.778680328973479</v>
      </c>
      <c r="E197" s="42">
        <f>'[2]800km'!$B94</f>
        <v>121.57411922096564</v>
      </c>
      <c r="F197" s="42">
        <f>'[2]2400km'!$B94</f>
        <v>286.53155796908862</v>
      </c>
      <c r="G197" s="51">
        <f>'[2]6000km'!$B94</f>
        <v>650.01755753748114</v>
      </c>
    </row>
    <row r="198" spans="1:7" ht="15" x14ac:dyDescent="0.25">
      <c r="A198" s="1">
        <f t="shared" si="3"/>
        <v>197</v>
      </c>
      <c r="B198" s="41" t="s">
        <v>90</v>
      </c>
      <c r="C198" s="42">
        <f>'[2]50km'!$B95</f>
        <v>41.345420853937938</v>
      </c>
      <c r="D198" s="42">
        <f>'[2]400km'!$B95</f>
        <v>78.44999785100822</v>
      </c>
      <c r="E198" s="42">
        <f>'[2]800km'!$B95</f>
        <v>122.63373400944809</v>
      </c>
      <c r="F198" s="42">
        <f>'[2]2400km'!$B95</f>
        <v>288.99406436611014</v>
      </c>
      <c r="G198" s="51">
        <f>'[2]6000km'!$B95</f>
        <v>655.52384696077695</v>
      </c>
    </row>
    <row r="199" spans="1:7" ht="15" x14ac:dyDescent="0.25">
      <c r="A199" s="1">
        <f t="shared" si="3"/>
        <v>198</v>
      </c>
      <c r="B199" s="41" t="s">
        <v>91</v>
      </c>
      <c r="C199" s="42">
        <f>'[2]50km'!$B96</f>
        <v>41.513343957496744</v>
      </c>
      <c r="D199" s="42">
        <f>'[2]400km'!$B96</f>
        <v>78.671251633831716</v>
      </c>
      <c r="E199" s="42">
        <f>'[2]800km'!$B96</f>
        <v>122.939413410024</v>
      </c>
      <c r="F199" s="42">
        <f>'[2]2400km'!$B96</f>
        <v>289.50050132923798</v>
      </c>
      <c r="G199" s="51">
        <f>'[2]6000km'!$B96</f>
        <v>656.37927975830326</v>
      </c>
    </row>
    <row r="200" spans="1:7" ht="15" x14ac:dyDescent="0.25">
      <c r="A200" s="1">
        <f t="shared" si="3"/>
        <v>199</v>
      </c>
      <c r="B200" s="41" t="s">
        <v>92</v>
      </c>
      <c r="C200" s="42">
        <f>'[2]50km'!$B97</f>
        <v>41.789872615261444</v>
      </c>
      <c r="D200" s="42">
        <f>'[2]400km'!$B97</f>
        <v>79.030871098929708</v>
      </c>
      <c r="E200" s="42">
        <f>'[2]800km'!$B97</f>
        <v>123.42967303296702</v>
      </c>
      <c r="F200" s="42">
        <f>'[2]2400km'!$B97</f>
        <v>290.30519271168708</v>
      </c>
      <c r="G200" s="51">
        <f>'[2]6000km'!$B97</f>
        <v>657.7353459457355</v>
      </c>
    </row>
    <row r="201" spans="1:7" ht="15" x14ac:dyDescent="0.25">
      <c r="A201" s="1">
        <f t="shared" si="3"/>
        <v>200</v>
      </c>
      <c r="B201" s="41" t="s">
        <v>93</v>
      </c>
      <c r="C201" s="42">
        <f>'[2]50km'!$B98</f>
        <v>41.812166281272205</v>
      </c>
      <c r="D201" s="42">
        <f>'[2]400km'!$B98</f>
        <v>79.106865820824112</v>
      </c>
      <c r="E201" s="42">
        <f>'[2]800km'!$B98</f>
        <v>123.57089947785767</v>
      </c>
      <c r="F201" s="42">
        <f>'[2]2400km'!$B98</f>
        <v>290.6848347036422</v>
      </c>
      <c r="G201" s="51">
        <f>'[2]6000km'!$B98</f>
        <v>658.63453940989484</v>
      </c>
    </row>
    <row r="202" spans="1:7" ht="15" x14ac:dyDescent="0.25">
      <c r="A202" s="1">
        <f t="shared" si="3"/>
        <v>201</v>
      </c>
      <c r="B202" s="41" t="s">
        <v>94</v>
      </c>
      <c r="C202" s="42">
        <f>'[2]50km'!$B99</f>
        <v>42.070019531045574</v>
      </c>
      <c r="D202" s="42">
        <f>'[2]400km'!$B99</f>
        <v>79.60285286580492</v>
      </c>
      <c r="E202" s="42">
        <f>'[2]800km'!$B99</f>
        <v>124.35671802266344</v>
      </c>
      <c r="F202" s="42">
        <f>'[2]2400km'!$B99</f>
        <v>292.52685413348513</v>
      </c>
      <c r="G202" s="51">
        <f>'[2]6000km'!$B99</f>
        <v>662.77566699537488</v>
      </c>
    </row>
    <row r="203" spans="1:7" ht="15" x14ac:dyDescent="0.25">
      <c r="A203" s="1">
        <f t="shared" si="3"/>
        <v>202</v>
      </c>
      <c r="B203" s="41" t="s">
        <v>95</v>
      </c>
      <c r="C203" s="42">
        <f>'[2]50km'!$B100</f>
        <v>42.317060950358652</v>
      </c>
      <c r="D203" s="42">
        <f>'[2]400km'!$B100</f>
        <v>80.117876349947778</v>
      </c>
      <c r="E203" s="42">
        <f>'[2]800km'!$B100</f>
        <v>125.20087486516387</v>
      </c>
      <c r="F203" s="42">
        <f>'[2]2400km'!$B100</f>
        <v>294.55414691786177</v>
      </c>
      <c r="G203" s="51">
        <f>'[2]6000km'!$B100</f>
        <v>667.3649675303069</v>
      </c>
    </row>
    <row r="204" spans="1:7" ht="15" x14ac:dyDescent="0.25">
      <c r="A204" s="1">
        <f t="shared" si="3"/>
        <v>203</v>
      </c>
      <c r="B204" s="41" t="s">
        <v>96</v>
      </c>
      <c r="C204" s="42">
        <f>'[2]50km'!$B101</f>
        <v>42.434226913878256</v>
      </c>
      <c r="D204" s="42">
        <f>'[2]400km'!$B101</f>
        <v>80.313723831562044</v>
      </c>
      <c r="E204" s="42">
        <f>'[2]800km'!$B101</f>
        <v>125.49793648152331</v>
      </c>
      <c r="F204" s="42">
        <f>'[2]2400km'!$B101</f>
        <v>295.19019274115283</v>
      </c>
      <c r="G204" s="51">
        <f>'[2]6000km'!$B101</f>
        <v>668.7143235701576</v>
      </c>
    </row>
    <row r="205" spans="1:7" ht="15" x14ac:dyDescent="0.25">
      <c r="A205" s="1">
        <f t="shared" si="3"/>
        <v>204</v>
      </c>
      <c r="B205" s="41" t="s">
        <v>97</v>
      </c>
      <c r="C205" s="42">
        <f>'[2]50km'!$B102</f>
        <v>43.271900006950148</v>
      </c>
      <c r="D205" s="42">
        <f>'[2]400km'!$B102</f>
        <v>81.673852027390396</v>
      </c>
      <c r="E205" s="42">
        <f>'[2]800km'!$B102</f>
        <v>127.45970028503045</v>
      </c>
      <c r="F205" s="42">
        <f>'[2]2400km'!$B102</f>
        <v>299.53199194895853</v>
      </c>
      <c r="G205" s="51">
        <f>'[2]6000km'!$B102</f>
        <v>678.39132216782286</v>
      </c>
    </row>
    <row r="206" spans="1:7" ht="15" x14ac:dyDescent="0.25">
      <c r="A206" s="1">
        <f t="shared" si="3"/>
        <v>205</v>
      </c>
      <c r="B206" s="41" t="s">
        <v>98</v>
      </c>
      <c r="C206" s="42">
        <f>'[2]50km'!$B103</f>
        <v>43.189902056316569</v>
      </c>
      <c r="D206" s="42">
        <f>'[2]400km'!$B103</f>
        <v>81.59337351082084</v>
      </c>
      <c r="E206" s="42">
        <f>'[2]800km'!$B103</f>
        <v>127.36900147505813</v>
      </c>
      <c r="F206" s="42">
        <f>'[2]2400km'!$B103</f>
        <v>299.47015990398489</v>
      </c>
      <c r="G206" s="51">
        <f>'[2]6000km'!$B103</f>
        <v>678.44675129805353</v>
      </c>
    </row>
    <row r="207" spans="1:7" ht="15" x14ac:dyDescent="0.25">
      <c r="A207" s="1">
        <f t="shared" si="3"/>
        <v>206</v>
      </c>
      <c r="B207" s="41" t="s">
        <v>99</v>
      </c>
      <c r="C207" s="42">
        <f>'[2]50km'!$B104</f>
        <v>43.13449155942839</v>
      </c>
      <c r="D207" s="42">
        <f>'[2]400km'!$B104</f>
        <v>81.498665055316053</v>
      </c>
      <c r="E207" s="42">
        <f>'[2]800km'!$B104</f>
        <v>127.22579776887497</v>
      </c>
      <c r="F207" s="42">
        <f>'[2]2400km'!$B104</f>
        <v>299.15387776660157</v>
      </c>
      <c r="G207" s="51">
        <f>'[2]6000km'!$B104</f>
        <v>677.75671961910416</v>
      </c>
    </row>
    <row r="208" spans="1:7" ht="15" x14ac:dyDescent="0.25">
      <c r="A208" s="1">
        <f t="shared" si="3"/>
        <v>207</v>
      </c>
      <c r="B208" s="41" t="s">
        <v>100</v>
      </c>
      <c r="C208" s="42">
        <f>'[2]50km'!$B105</f>
        <v>43.163042586753519</v>
      </c>
      <c r="D208" s="42">
        <f>'[2]400km'!$B105</f>
        <v>81.601133245552703</v>
      </c>
      <c r="E208" s="42">
        <f>'[2]800km'!$B105</f>
        <v>127.41029564481958</v>
      </c>
      <c r="F208" s="42">
        <f>'[2]2400km'!$B105</f>
        <v>299.68076897149149</v>
      </c>
      <c r="G208" s="51">
        <f>'[2]6000km'!$B105</f>
        <v>679.06470175370657</v>
      </c>
    </row>
    <row r="209" spans="1:7" ht="15" x14ac:dyDescent="0.25">
      <c r="A209" s="1">
        <f t="shared" si="3"/>
        <v>208</v>
      </c>
      <c r="B209" s="41" t="s">
        <v>101</v>
      </c>
      <c r="C209" s="42">
        <f>'[2]50km'!$B106</f>
        <v>43.564728641902718</v>
      </c>
      <c r="D209" s="42">
        <f>'[2]400km'!$B106</f>
        <v>82.129538036396184</v>
      </c>
      <c r="E209" s="42">
        <f>'[2]800km'!$B106</f>
        <v>128.09799720056202</v>
      </c>
      <c r="F209" s="42">
        <f>'[2]2400km'!$B106</f>
        <v>300.92121802954773</v>
      </c>
      <c r="G209" s="51">
        <f>'[2]6000km'!$B106</f>
        <v>681.48550302400724</v>
      </c>
    </row>
    <row r="210" spans="1:7" ht="15" x14ac:dyDescent="0.25">
      <c r="A210" s="1">
        <f t="shared" si="3"/>
        <v>209</v>
      </c>
      <c r="B210" s="41" t="s">
        <v>102</v>
      </c>
      <c r="C210" s="42">
        <f>'[2]50km'!$B107</f>
        <v>43.695396821222189</v>
      </c>
      <c r="D210" s="42">
        <f>'[2]400km'!$B107</f>
        <v>82.323496487334239</v>
      </c>
      <c r="E210" s="42">
        <f>'[2]800km'!$B107</f>
        <v>128.38209466856932</v>
      </c>
      <c r="F210" s="42">
        <f>'[2]2400km'!$B107</f>
        <v>301.46199577705181</v>
      </c>
      <c r="G210" s="51">
        <f>'[2]6000km'!$B107</f>
        <v>682.5259045587942</v>
      </c>
    </row>
    <row r="211" spans="1:7" ht="15" x14ac:dyDescent="0.25">
      <c r="A211" s="1">
        <f t="shared" si="3"/>
        <v>210</v>
      </c>
      <c r="B211" s="41" t="s">
        <v>103</v>
      </c>
      <c r="C211" s="42">
        <f>'[2]50km'!$B108</f>
        <v>43.664358290854565</v>
      </c>
      <c r="D211" s="42">
        <f>'[2]400km'!$B108</f>
        <v>82.208451261162168</v>
      </c>
      <c r="E211" s="42">
        <f>'[2]800km'!$B108</f>
        <v>128.18022034315086</v>
      </c>
      <c r="F211" s="42">
        <f>'[2]2400km'!$B108</f>
        <v>300.85926349488892</v>
      </c>
      <c r="G211" s="51">
        <f>'[2]6000km'!$B108</f>
        <v>680.98108570413694</v>
      </c>
    </row>
    <row r="212" spans="1:7" ht="15" x14ac:dyDescent="0.25">
      <c r="A212" s="1">
        <f t="shared" si="3"/>
        <v>211</v>
      </c>
      <c r="B212" s="41" t="s">
        <v>104</v>
      </c>
      <c r="C212" s="42">
        <f>'[2]50km'!$B109</f>
        <v>43.714566333567049</v>
      </c>
      <c r="D212" s="42">
        <f>'[2]400km'!$B109</f>
        <v>82.299460488653011</v>
      </c>
      <c r="E212" s="42">
        <f>'[2]800km'!$B109</f>
        <v>128.32439217829688</v>
      </c>
      <c r="F212" s="42">
        <f>'[2]2400km'!$B109</f>
        <v>301.17797844785628</v>
      </c>
      <c r="G212" s="51">
        <f>'[2]6000km'!$B109</f>
        <v>681.66394218760308</v>
      </c>
    </row>
    <row r="213" spans="1:7" ht="15" x14ac:dyDescent="0.25">
      <c r="A213" s="1">
        <f t="shared" si="3"/>
        <v>212</v>
      </c>
      <c r="B213" s="41" t="s">
        <v>105</v>
      </c>
      <c r="C213" s="42">
        <f>'[2]50km'!$B110</f>
        <v>43.724690464363114</v>
      </c>
      <c r="D213" s="42">
        <f>'[2]400km'!$B110</f>
        <v>82.426612519322418</v>
      </c>
      <c r="E213" s="42">
        <f>'[2]800km'!$B110</f>
        <v>128.57468687636049</v>
      </c>
      <c r="F213" s="42">
        <f>'[2]2400km'!$B110</f>
        <v>301.98269758818628</v>
      </c>
      <c r="G213" s="51">
        <f>'[2]6000km'!$B110</f>
        <v>683.76250665254929</v>
      </c>
    </row>
    <row r="214" spans="1:7" ht="15" x14ac:dyDescent="0.25">
      <c r="A214" s="1">
        <f t="shared" si="3"/>
        <v>213</v>
      </c>
      <c r="B214" s="41" t="s">
        <v>106</v>
      </c>
      <c r="C214" s="42">
        <f>'[2]50km'!$B111</f>
        <v>43.73102170990164</v>
      </c>
      <c r="D214" s="42">
        <f>'[2]400km'!$B111</f>
        <v>82.418649405310319</v>
      </c>
      <c r="E214" s="42">
        <f>'[2]800km'!$B111</f>
        <v>128.55057908206277</v>
      </c>
      <c r="F214" s="42">
        <f>'[2]2400km'!$B111</f>
        <v>301.89289264407449</v>
      </c>
      <c r="G214" s="51">
        <f>'[2]6000km'!$B111</f>
        <v>683.52404429985245</v>
      </c>
    </row>
    <row r="215" spans="1:7" ht="15" x14ac:dyDescent="0.25">
      <c r="A215" s="1">
        <f t="shared" si="3"/>
        <v>214</v>
      </c>
      <c r="B215" s="41" t="s">
        <v>107</v>
      </c>
      <c r="C215" s="42">
        <f>'[2]50km'!$B112</f>
        <v>44.08899540010281</v>
      </c>
      <c r="D215" s="42">
        <f>'[2]400km'!$B112</f>
        <v>84.717405236251238</v>
      </c>
      <c r="E215" s="42">
        <f>'[2]800km'!$B112</f>
        <v>133.06679639587026</v>
      </c>
      <c r="F215" s="42">
        <f>'[2]2400km'!$B112</f>
        <v>315.28231151089176</v>
      </c>
      <c r="G215" s="51">
        <f>'[2]6000km'!$B112</f>
        <v>716.88068337709922</v>
      </c>
    </row>
    <row r="216" spans="1:7" ht="15" x14ac:dyDescent="0.25">
      <c r="A216" s="1">
        <f t="shared" si="3"/>
        <v>215</v>
      </c>
      <c r="B216" s="41" t="s">
        <v>108</v>
      </c>
      <c r="C216" s="42">
        <f>'[2]50km'!$B113</f>
        <v>44.12471018701585</v>
      </c>
      <c r="D216" s="42">
        <f>'[2]400km'!$B113</f>
        <v>84.485655451745316</v>
      </c>
      <c r="E216" s="42">
        <f>'[2]800km'!$B113</f>
        <v>132.53991589072186</v>
      </c>
      <c r="F216" s="42">
        <f>'[2]2400km'!$B113</f>
        <v>313.51340685079458</v>
      </c>
      <c r="G216" s="51">
        <f>'[2]6000km'!$B113</f>
        <v>712.27109841408264</v>
      </c>
    </row>
    <row r="217" spans="1:7" ht="15" x14ac:dyDescent="0.25">
      <c r="A217" s="1">
        <f t="shared" si="3"/>
        <v>216</v>
      </c>
      <c r="B217" s="41" t="s">
        <v>109</v>
      </c>
      <c r="C217" s="42">
        <f>'[2]50km'!$B114</f>
        <v>45.195961991471449</v>
      </c>
      <c r="D217" s="42">
        <f>'[2]400km'!$B114</f>
        <v>86.345677192895408</v>
      </c>
      <c r="E217" s="42">
        <f>'[2]800km'!$B114</f>
        <v>135.3254823112282</v>
      </c>
      <c r="F217" s="42">
        <f>'[2]2400km'!$B114</f>
        <v>319.86060760377785</v>
      </c>
      <c r="G217" s="51">
        <f>'[2]6000km'!$B114</f>
        <v>726.52656812642851</v>
      </c>
    </row>
    <row r="218" spans="1:7" ht="15" x14ac:dyDescent="0.25">
      <c r="A218" s="1">
        <f t="shared" si="3"/>
        <v>217</v>
      </c>
      <c r="B218" s="41" t="s">
        <v>110</v>
      </c>
      <c r="C218" s="42">
        <f>'[2]50km'!$B115</f>
        <v>45.320453875308885</v>
      </c>
      <c r="D218" s="42">
        <f>'[2]400km'!$B115</f>
        <v>86.535153391732763</v>
      </c>
      <c r="E218" s="42">
        <f>'[2]800km'!$B115</f>
        <v>135.60698548711886</v>
      </c>
      <c r="F218" s="42">
        <f>'[2]2400km'!$B115</f>
        <v>320.40662342173681</v>
      </c>
      <c r="G218" s="51">
        <f>'[2]6000km'!$B115</f>
        <v>727.59004093943236</v>
      </c>
    </row>
    <row r="219" spans="1:7" ht="15" x14ac:dyDescent="0.25">
      <c r="A219" s="1">
        <f t="shared" si="3"/>
        <v>218</v>
      </c>
      <c r="B219" s="41" t="s">
        <v>111</v>
      </c>
      <c r="C219" s="42">
        <f>'[2]50km'!$B116</f>
        <v>45.67359139621702</v>
      </c>
      <c r="D219" s="42">
        <f>'[2]400km'!$B116</f>
        <v>87.295108610700765</v>
      </c>
      <c r="E219" s="42">
        <f>'[2]800km'!$B116</f>
        <v>136.84940215158002</v>
      </c>
      <c r="F219" s="42">
        <f>'[2]2400km'!$B116</f>
        <v>323.47664542319296</v>
      </c>
      <c r="G219" s="51">
        <f>'[2]6000km'!$B116</f>
        <v>734.69549461539395</v>
      </c>
    </row>
    <row r="220" spans="1:7" ht="15" x14ac:dyDescent="0.25">
      <c r="A220" s="1">
        <f t="shared" si="3"/>
        <v>219</v>
      </c>
      <c r="B220" s="41" t="s">
        <v>112</v>
      </c>
      <c r="C220" s="42">
        <f>'[2]50km'!$B117</f>
        <v>45.95631529134819</v>
      </c>
      <c r="D220" s="42">
        <f>'[2]400km'!$B117</f>
        <v>87.680470280684006</v>
      </c>
      <c r="E220" s="42">
        <f>'[2]800km'!$B117</f>
        <v>137.39438394047954</v>
      </c>
      <c r="F220" s="42">
        <f>'[2]2400km'!$B117</f>
        <v>324.41324215975987</v>
      </c>
      <c r="G220" s="51">
        <f>'[2]6000km'!$B117</f>
        <v>736.32807583821443</v>
      </c>
    </row>
    <row r="221" spans="1:7" ht="15" x14ac:dyDescent="0.25">
      <c r="A221" s="1">
        <f t="shared" si="3"/>
        <v>220</v>
      </c>
      <c r="B221" s="41" t="s">
        <v>113</v>
      </c>
      <c r="C221" s="42">
        <f>'[2]50km'!$B118</f>
        <v>46.234789599925556</v>
      </c>
      <c r="D221" s="42">
        <f>'[2]400km'!$B118</f>
        <v>88.052559083322507</v>
      </c>
      <c r="E221" s="42">
        <f>'[2]800km'!$B118</f>
        <v>137.90937695861055</v>
      </c>
      <c r="F221" s="42">
        <f>'[2]2400km'!$B118</f>
        <v>325.29034074322874</v>
      </c>
      <c r="G221" s="51">
        <f>'[2]6000km'!$B118</f>
        <v>737.86277847121937</v>
      </c>
    </row>
    <row r="222" spans="1:7" ht="15" x14ac:dyDescent="0.25">
      <c r="A222" s="1">
        <f t="shared" si="3"/>
        <v>221</v>
      </c>
      <c r="B222" s="41" t="s">
        <v>114</v>
      </c>
      <c r="C222" s="42">
        <f>'[2]50km'!$B119</f>
        <v>46.39862071275293</v>
      </c>
      <c r="D222" s="42">
        <f>'[2]400km'!$B119</f>
        <v>88.413746221689507</v>
      </c>
      <c r="E222" s="42">
        <f>'[2]800km'!$B119</f>
        <v>138.51903624313491</v>
      </c>
      <c r="F222" s="42">
        <f>'[2]2400km'!$B119</f>
        <v>326.76017459672892</v>
      </c>
      <c r="G222" s="51">
        <f>'[2]6000km'!$B119</f>
        <v>741.16771959317475</v>
      </c>
    </row>
    <row r="223" spans="1:7" ht="15" x14ac:dyDescent="0.25">
      <c r="A223" s="1">
        <f t="shared" si="3"/>
        <v>222</v>
      </c>
      <c r="B223" s="41" t="s">
        <v>115</v>
      </c>
      <c r="C223" s="42">
        <f>'[2]50km'!$B120</f>
        <v>46.466451542091477</v>
      </c>
      <c r="D223" s="42">
        <f>'[2]400km'!$B120</f>
        <v>88.673519882460297</v>
      </c>
      <c r="E223" s="42">
        <f>'[2]800km'!$B120</f>
        <v>138.99817313982822</v>
      </c>
      <c r="F223" s="42">
        <f>'[2]2400km'!$B120</f>
        <v>328.11676443711247</v>
      </c>
      <c r="G223" s="51">
        <f>'[2]6000km'!$B120</f>
        <v>744.49857855686128</v>
      </c>
    </row>
    <row r="224" spans="1:7" ht="15" x14ac:dyDescent="0.25">
      <c r="A224" s="1">
        <f t="shared" si="3"/>
        <v>223</v>
      </c>
      <c r="B224" s="41" t="s">
        <v>116</v>
      </c>
      <c r="C224" s="42">
        <f>'[2]50km'!$B121</f>
        <v>46.49277605915654</v>
      </c>
      <c r="D224" s="42">
        <f>'[2]400km'!$B121</f>
        <v>88.720924494570468</v>
      </c>
      <c r="E224" s="42">
        <f>'[2]800km'!$B121</f>
        <v>139.07301009509362</v>
      </c>
      <c r="F224" s="42">
        <f>'[2]2400km'!$B121</f>
        <v>328.28184273022725</v>
      </c>
      <c r="G224" s="51">
        <f>'[2]6000km'!$B121</f>
        <v>744.8520838340587</v>
      </c>
    </row>
    <row r="225" spans="1:7" ht="15" x14ac:dyDescent="0.25">
      <c r="A225" s="1">
        <f t="shared" si="3"/>
        <v>224</v>
      </c>
      <c r="B225" s="41" t="s">
        <v>117</v>
      </c>
      <c r="C225" s="42">
        <f>'[2]50km'!$B122</f>
        <v>46.662855428120004</v>
      </c>
      <c r="D225" s="42">
        <f>'[2]400km'!$B122</f>
        <v>89.242766332526813</v>
      </c>
      <c r="E225" s="42">
        <f>'[2]800km'!$B122</f>
        <v>140.01234213286051</v>
      </c>
      <c r="F225" s="42">
        <f>'[2]2400km'!$B122</f>
        <v>330.80085919496071</v>
      </c>
      <c r="G225" s="51">
        <f>'[2]6000km'!$B122</f>
        <v>750.85768298026051</v>
      </c>
    </row>
    <row r="226" spans="1:7" ht="15" x14ac:dyDescent="0.25">
      <c r="A226" s="1">
        <f t="shared" si="3"/>
        <v>225</v>
      </c>
      <c r="B226" s="41" t="s">
        <v>118</v>
      </c>
      <c r="C226" s="42">
        <f>'[2]50km'!$B123</f>
        <v>46.887047420863723</v>
      </c>
      <c r="D226" s="42">
        <f>'[2]400km'!$B123</f>
        <v>90.081899254904002</v>
      </c>
      <c r="E226" s="42">
        <f>'[2]800km'!$B123</f>
        <v>141.56985516066402</v>
      </c>
      <c r="F226" s="42">
        <f>'[2]2400km'!$B123</f>
        <v>335.14094822703919</v>
      </c>
      <c r="G226" s="51">
        <f>'[2]6000km'!$B123</f>
        <v>761.39035970888472</v>
      </c>
    </row>
    <row r="227" spans="1:7" ht="15" x14ac:dyDescent="0.25">
      <c r="A227" s="1">
        <f t="shared" si="3"/>
        <v>226</v>
      </c>
      <c r="B227" s="41" t="s">
        <v>119</v>
      </c>
      <c r="C227" s="42">
        <f>'[2]50km'!$B124</f>
        <v>46.977632307588436</v>
      </c>
      <c r="D227" s="42">
        <f>'[2]400km'!$B124</f>
        <v>90.718961577112083</v>
      </c>
      <c r="E227" s="42">
        <f>'[2]800km'!$B124</f>
        <v>142.83337329328188</v>
      </c>
      <c r="F227" s="42">
        <f>'[2]2400km'!$B124</f>
        <v>338.89914694379502</v>
      </c>
      <c r="G227" s="51">
        <f>'[2]6000km'!$B124</f>
        <v>770.75323274682523</v>
      </c>
    </row>
    <row r="228" spans="1:7" ht="15" x14ac:dyDescent="0.25">
      <c r="A228" s="1">
        <f t="shared" si="3"/>
        <v>227</v>
      </c>
      <c r="B228" s="41" t="s">
        <v>120</v>
      </c>
      <c r="C228" s="42">
        <f>'[2]50km'!$B125</f>
        <v>47.013573103985607</v>
      </c>
      <c r="D228" s="42">
        <f>'[2]400km'!$B125</f>
        <v>90.89903150823946</v>
      </c>
      <c r="E228" s="42">
        <f>'[2]800km'!$B125</f>
        <v>143.18071142087632</v>
      </c>
      <c r="F228" s="42">
        <f>'[2]2400km'!$B125</f>
        <v>339.90068760940102</v>
      </c>
      <c r="G228" s="51">
        <f>'[2]6000km'!$B125</f>
        <v>773.21557643706444</v>
      </c>
    </row>
    <row r="229" spans="1:7" ht="15" x14ac:dyDescent="0.25">
      <c r="A229" s="1">
        <f t="shared" si="3"/>
        <v>228</v>
      </c>
      <c r="B229" s="41" t="s">
        <v>121</v>
      </c>
      <c r="C229" s="42">
        <f>'[2]50km'!$B126</f>
        <v>48.005318430306644</v>
      </c>
      <c r="D229" s="42">
        <f>'[2]400km'!$B126</f>
        <v>92.554348815899459</v>
      </c>
      <c r="E229" s="42">
        <f>'[2]800km'!$B126</f>
        <v>145.59439670720946</v>
      </c>
      <c r="F229" s="42">
        <f>'[2]2400km'!$B126</f>
        <v>345.34784481042664</v>
      </c>
      <c r="G229" s="51">
        <f>'[2]6000km'!$B126</f>
        <v>785.48804544614802</v>
      </c>
    </row>
    <row r="230" spans="1:7" ht="15" x14ac:dyDescent="0.25">
      <c r="A230" s="1">
        <f t="shared" si="3"/>
        <v>229</v>
      </c>
      <c r="B230" s="41" t="s">
        <v>122</v>
      </c>
      <c r="C230" s="42">
        <f>'[2]50km'!$B127</f>
        <v>48.011744928385518</v>
      </c>
      <c r="D230" s="42">
        <f>'[2]400km'!$B127</f>
        <v>92.595587270891627</v>
      </c>
      <c r="E230" s="42">
        <f>'[2]800km'!$B127</f>
        <v>145.67563294284759</v>
      </c>
      <c r="F230" s="42">
        <f>'[2]2400km'!$B127</f>
        <v>345.58783149430246</v>
      </c>
      <c r="G230" s="51">
        <f>'[2]6000km'!$B127</f>
        <v>786.08429013279897</v>
      </c>
    </row>
    <row r="231" spans="1:7" ht="15" x14ac:dyDescent="0.25">
      <c r="A231" s="1">
        <f t="shared" si="3"/>
        <v>230</v>
      </c>
      <c r="B231" s="41" t="s">
        <v>123</v>
      </c>
      <c r="C231" s="42">
        <f>'[2]50km'!$B128</f>
        <v>48.419933456537493</v>
      </c>
      <c r="D231" s="42">
        <f>'[2]400km'!$B128</f>
        <v>93.036773671112044</v>
      </c>
      <c r="E231" s="42">
        <f>'[2]800km'!$B128</f>
        <v>146.17261140231639</v>
      </c>
      <c r="F231" s="42">
        <f>'[2]2400km'!$B128</f>
        <v>346.2025103256056</v>
      </c>
      <c r="G231" s="51">
        <f>'[2]6000km'!$B128</f>
        <v>786.88469390185992</v>
      </c>
    </row>
    <row r="232" spans="1:7" ht="15" x14ac:dyDescent="0.25">
      <c r="A232" s="1">
        <f t="shared" si="3"/>
        <v>231</v>
      </c>
      <c r="B232" s="41" t="s">
        <v>124</v>
      </c>
      <c r="C232" s="42">
        <f>'[2]50km'!$B129</f>
        <v>48.510274561822129</v>
      </c>
      <c r="D232" s="42">
        <f>'[2]400km'!$B129</f>
        <v>93.196563403005484</v>
      </c>
      <c r="E232" s="42">
        <f>'[2]800km'!$B129</f>
        <v>146.41606131959182</v>
      </c>
      <c r="F232" s="42">
        <f>'[2]2400km'!$B129</f>
        <v>346.75557408040595</v>
      </c>
      <c r="G232" s="51">
        <f>'[2]6000km'!$B129</f>
        <v>788.11561861308928</v>
      </c>
    </row>
    <row r="233" spans="1:7" ht="15" x14ac:dyDescent="0.25">
      <c r="A233" s="1">
        <f t="shared" si="3"/>
        <v>232</v>
      </c>
      <c r="B233" s="41" t="s">
        <v>125</v>
      </c>
      <c r="C233" s="42">
        <f>'[2]50km'!$B130</f>
        <v>48.724881962742089</v>
      </c>
      <c r="D233" s="42">
        <f>'[2]400km'!$B130</f>
        <v>93.510446070003781</v>
      </c>
      <c r="E233" s="42">
        <f>'[2]800km'!$B130</f>
        <v>146.8558682639914</v>
      </c>
      <c r="F233" s="42">
        <f>'[2]2400km'!$B130</f>
        <v>347.62635495675869</v>
      </c>
      <c r="G233" s="51">
        <f>'[2]6000km'!$B130</f>
        <v>789.90154845309723</v>
      </c>
    </row>
    <row r="234" spans="1:7" ht="15" x14ac:dyDescent="0.25">
      <c r="A234" s="1">
        <f t="shared" si="3"/>
        <v>233</v>
      </c>
      <c r="B234" s="41" t="s">
        <v>126</v>
      </c>
      <c r="C234" s="42">
        <f>'[2]50km'!$B131</f>
        <v>49.033889633032196</v>
      </c>
      <c r="D234" s="42">
        <f>'[2]400km'!$B131</f>
        <v>93.901254210639422</v>
      </c>
      <c r="E234" s="42">
        <f>'[2]800km'!$B131</f>
        <v>147.38123914323577</v>
      </c>
      <c r="F234" s="42">
        <f>'[2]2400km'!$B131</f>
        <v>348.45036395085731</v>
      </c>
      <c r="G234" s="51">
        <f>'[2]6000km'!$B131</f>
        <v>791.21778357593291</v>
      </c>
    </row>
    <row r="235" spans="1:7" ht="15" x14ac:dyDescent="0.25">
      <c r="A235" s="1">
        <f t="shared" si="3"/>
        <v>234</v>
      </c>
      <c r="B235" s="41" t="s">
        <v>127</v>
      </c>
      <c r="C235" s="42">
        <f>'[2]50km'!$B132</f>
        <v>49.163478676632515</v>
      </c>
      <c r="D235" s="42">
        <f>'[2]400km'!$B132</f>
        <v>94.06444722301417</v>
      </c>
      <c r="E235" s="42">
        <f>'[2]800km'!$B132</f>
        <v>147.59847796894445</v>
      </c>
      <c r="F235" s="42">
        <f>'[2]2400km'!$B132</f>
        <v>348.79254524394997</v>
      </c>
      <c r="G235" s="51">
        <f>'[2]6000km'!$B132</f>
        <v>791.77265483117617</v>
      </c>
    </row>
    <row r="236" spans="1:7" ht="15" x14ac:dyDescent="0.25">
      <c r="A236" s="1">
        <f t="shared" si="3"/>
        <v>235</v>
      </c>
      <c r="B236" s="41" t="s">
        <v>128</v>
      </c>
      <c r="C236" s="42">
        <f>'[2]50km'!$B133</f>
        <v>49.327081720114855</v>
      </c>
      <c r="D236" s="42">
        <f>'[2]400km'!$B133</f>
        <v>95.133576767972542</v>
      </c>
      <c r="E236" s="42">
        <f>'[2]800km'!$B133</f>
        <v>149.70515730990695</v>
      </c>
      <c r="F236" s="42">
        <f>'[2]2400km'!$B133</f>
        <v>355.03389330207858</v>
      </c>
      <c r="G236" s="51">
        <f>'[2]6000km'!$B133</f>
        <v>807.30535965279046</v>
      </c>
    </row>
    <row r="237" spans="1:7" ht="15" x14ac:dyDescent="0.25">
      <c r="A237" s="1">
        <f t="shared" si="3"/>
        <v>236</v>
      </c>
      <c r="B237" s="41" t="s">
        <v>129</v>
      </c>
      <c r="C237" s="42">
        <f>'[2]50km'!$B134</f>
        <v>49.980380048880299</v>
      </c>
      <c r="D237" s="42">
        <f>'[2]400km'!$B134</f>
        <v>96.592013543377973</v>
      </c>
      <c r="E237" s="42">
        <f>'[2]800km'!$B134</f>
        <v>152.10107845384425</v>
      </c>
      <c r="F237" s="42">
        <f>'[2]2400km'!$B134</f>
        <v>361.07868274797397</v>
      </c>
      <c r="G237" s="51">
        <f>'[2]6000km'!$B134</f>
        <v>821.48430089896419</v>
      </c>
    </row>
    <row r="238" spans="1:7" ht="15" x14ac:dyDescent="0.25">
      <c r="A238" s="1">
        <f t="shared" si="3"/>
        <v>237</v>
      </c>
      <c r="B238" s="41" t="s">
        <v>130</v>
      </c>
      <c r="C238" s="42">
        <f>'[2]50km'!$B135</f>
        <v>49.737116520665431</v>
      </c>
      <c r="D238" s="42">
        <f>'[2]400km'!$B135</f>
        <v>96.075247973766949</v>
      </c>
      <c r="E238" s="42">
        <f>'[2]800km'!$B135</f>
        <v>151.29683860442478</v>
      </c>
      <c r="F238" s="42">
        <f>'[2]2400km'!$B135</f>
        <v>358.97813213556208</v>
      </c>
      <c r="G238" s="51">
        <f>'[2]6000km'!$B135</f>
        <v>816.35724083700052</v>
      </c>
    </row>
    <row r="239" spans="1:7" ht="15" x14ac:dyDescent="0.25">
      <c r="A239" s="1">
        <f t="shared" si="3"/>
        <v>238</v>
      </c>
      <c r="B239" s="41" t="s">
        <v>131</v>
      </c>
      <c r="C239" s="42">
        <f>'[2]50km'!$B136</f>
        <v>49.946749854529237</v>
      </c>
      <c r="D239" s="42">
        <f>'[2]400km'!$B136</f>
        <v>96.195088820878595</v>
      </c>
      <c r="E239" s="42">
        <f>'[2]800km'!$B136</f>
        <v>151.33669672780516</v>
      </c>
      <c r="F239" s="42">
        <f>'[2]2400km'!$B136</f>
        <v>358.56600867410219</v>
      </c>
      <c r="G239" s="51">
        <f>'[2]6000km'!$B136</f>
        <v>814.82912079221387</v>
      </c>
    </row>
    <row r="240" spans="1:7" ht="15" x14ac:dyDescent="0.25">
      <c r="A240" s="1">
        <f t="shared" si="3"/>
        <v>239</v>
      </c>
      <c r="B240" s="41" t="s">
        <v>132</v>
      </c>
      <c r="C240" s="42">
        <f>'[2]50km'!$B137</f>
        <v>50.281186382960811</v>
      </c>
      <c r="D240" s="42">
        <f>'[2]400km'!$B137</f>
        <v>96.624778048724309</v>
      </c>
      <c r="E240" s="42">
        <f>'[2]800km'!$B137</f>
        <v>151.91891572399533</v>
      </c>
      <c r="F240" s="42">
        <f>'[2]2400km'!$B137</f>
        <v>359.50360775775528</v>
      </c>
      <c r="G240" s="51">
        <f>'[2]6000km'!$B137</f>
        <v>816.37527083322209</v>
      </c>
    </row>
    <row r="241" spans="1:7" ht="15" x14ac:dyDescent="0.25">
      <c r="A241" s="1">
        <f t="shared" si="3"/>
        <v>240</v>
      </c>
      <c r="B241" s="41" t="s">
        <v>133</v>
      </c>
      <c r="C241" s="42">
        <f>'[2]50km'!$B138</f>
        <v>51.206645152000505</v>
      </c>
      <c r="D241" s="42">
        <f>'[2]400km'!$B138</f>
        <v>98.101231595155909</v>
      </c>
      <c r="E241" s="42">
        <f>'[2]800km'!$B138</f>
        <v>154.03136867631503</v>
      </c>
      <c r="F241" s="42">
        <f>'[2]2400km'!$B138</f>
        <v>364.12336031522602</v>
      </c>
      <c r="G241" s="51">
        <f>'[2]6000km'!$B138</f>
        <v>826.60892398848114</v>
      </c>
    </row>
    <row r="242" spans="1:7" ht="15" x14ac:dyDescent="0.25">
      <c r="A242" s="1">
        <f t="shared" si="3"/>
        <v>241</v>
      </c>
      <c r="B242" s="41" t="s">
        <v>134</v>
      </c>
      <c r="C242" s="42">
        <f>'[2]50km'!$B139</f>
        <v>51.052854699154885</v>
      </c>
      <c r="D242" s="42">
        <f>'[2]400km'!$B139</f>
        <v>97.973077565317055</v>
      </c>
      <c r="E242" s="42">
        <f>'[2]800km'!$B139</f>
        <v>153.90424389518725</v>
      </c>
      <c r="F242" s="42">
        <f>'[2]2400km'!$B139</f>
        <v>364.16525806483958</v>
      </c>
      <c r="G242" s="51">
        <f>'[2]6000km'!$B139</f>
        <v>827.15480158418586</v>
      </c>
    </row>
    <row r="243" spans="1:7" ht="15" x14ac:dyDescent="0.25">
      <c r="A243" s="1">
        <f t="shared" si="3"/>
        <v>242</v>
      </c>
      <c r="B243" s="41" t="s">
        <v>135</v>
      </c>
      <c r="C243" s="42">
        <f>'[2]50km'!$B140</f>
        <v>50.860613440412692</v>
      </c>
      <c r="D243" s="42">
        <f>'[2]400km'!$B140</f>
        <v>97.743504910216245</v>
      </c>
      <c r="E243" s="42">
        <f>'[2]800km'!$B140</f>
        <v>153.60407932786302</v>
      </c>
      <c r="F243" s="42">
        <f>'[2]2400km'!$B140</f>
        <v>363.74563602753437</v>
      </c>
      <c r="G243" s="51">
        <f>'[2]6000km'!$B140</f>
        <v>826.58858287360829</v>
      </c>
    </row>
    <row r="244" spans="1:7" ht="15" x14ac:dyDescent="0.25">
      <c r="A244" s="1">
        <f t="shared" si="3"/>
        <v>243</v>
      </c>
      <c r="B244" s="41" t="s">
        <v>136</v>
      </c>
      <c r="C244" s="42">
        <f>'[2]50km'!$B141</f>
        <v>50.952794728926776</v>
      </c>
      <c r="D244" s="42">
        <f>'[2]400km'!$B141</f>
        <v>97.762671206143807</v>
      </c>
      <c r="E244" s="42">
        <f>'[2]800km'!$B141</f>
        <v>153.51677063503917</v>
      </c>
      <c r="F244" s="42">
        <f>'[2]2400km'!$B141</f>
        <v>363.36676486351121</v>
      </c>
      <c r="G244" s="51">
        <f>'[2]6000km'!$B141</f>
        <v>825.65444926224131</v>
      </c>
    </row>
    <row r="245" spans="1:7" ht="15" x14ac:dyDescent="0.25">
      <c r="A245" s="1">
        <f t="shared" si="3"/>
        <v>244</v>
      </c>
      <c r="B245" s="41" t="s">
        <v>137</v>
      </c>
      <c r="C245" s="42">
        <f>'[2]50km'!$B142</f>
        <v>50.905494601327092</v>
      </c>
      <c r="D245" s="42">
        <f>'[2]400km'!$B142</f>
        <v>97.656630363115752</v>
      </c>
      <c r="E245" s="42">
        <f>'[2]800km'!$B142</f>
        <v>153.34450038490348</v>
      </c>
      <c r="F245" s="42">
        <f>'[2]2400km'!$B142</f>
        <v>362.92431042355025</v>
      </c>
      <c r="G245" s="51">
        <f>'[2]6000km'!$B142</f>
        <v>824.60013047412735</v>
      </c>
    </row>
    <row r="246" spans="1:7" ht="15" x14ac:dyDescent="0.25">
      <c r="A246" s="1">
        <f t="shared" si="3"/>
        <v>245</v>
      </c>
      <c r="B246" s="41" t="s">
        <v>138</v>
      </c>
      <c r="C246" s="42">
        <f>'[2]50km'!$B143</f>
        <v>51.209330082232029</v>
      </c>
      <c r="D246" s="42">
        <f>'[2]400km'!$B143</f>
        <v>98.378185943058227</v>
      </c>
      <c r="E246" s="42">
        <f>'[2]800km'!$B143</f>
        <v>154.53938596270254</v>
      </c>
      <c r="F246" s="42">
        <f>'[2]2400km'!$B143</f>
        <v>366.03622499886274</v>
      </c>
      <c r="G246" s="51">
        <f>'[2]6000km'!$B143</f>
        <v>832.04314204841091</v>
      </c>
    </row>
    <row r="247" spans="1:7" ht="15" x14ac:dyDescent="0.25">
      <c r="A247" s="1">
        <f t="shared" si="3"/>
        <v>246</v>
      </c>
      <c r="B247" s="41" t="s">
        <v>139</v>
      </c>
      <c r="C247" s="42">
        <f>'[2]50km'!$B144</f>
        <v>51.60650077400372</v>
      </c>
      <c r="D247" s="42">
        <f>'[2]400km'!$B144</f>
        <v>99.637964153144736</v>
      </c>
      <c r="E247" s="42">
        <f>'[2]800km'!$B144</f>
        <v>156.80145507068184</v>
      </c>
      <c r="F247" s="42">
        <f>'[2]2400km'!$B144</f>
        <v>372.21147758280364</v>
      </c>
      <c r="G247" s="51">
        <f>'[2]6000km'!$B144</f>
        <v>846.95107236655815</v>
      </c>
    </row>
    <row r="248" spans="1:7" ht="15" x14ac:dyDescent="0.25">
      <c r="A248" s="1">
        <f t="shared" si="3"/>
        <v>247</v>
      </c>
      <c r="B248" s="41" t="s">
        <v>140</v>
      </c>
      <c r="C248" s="42">
        <f>'[2]50km'!$B145</f>
        <v>51.955977462507946</v>
      </c>
      <c r="D248" s="42">
        <f>'[2]400km'!$B145</f>
        <v>100.19654490005441</v>
      </c>
      <c r="E248" s="42">
        <f>'[2]800km'!$B145</f>
        <v>157.63170549908494</v>
      </c>
      <c r="F248" s="42">
        <f>'[2]2400km'!$B145</f>
        <v>373.93769398450513</v>
      </c>
      <c r="G248" s="51">
        <f>'[2]6000km'!$B145</f>
        <v>850.55017764367403</v>
      </c>
    </row>
    <row r="249" spans="1:7" ht="15" x14ac:dyDescent="0.25">
      <c r="A249" s="1">
        <f t="shared" si="3"/>
        <v>248</v>
      </c>
      <c r="B249" s="41" t="s">
        <v>141</v>
      </c>
      <c r="C249" s="42">
        <f>'[2]50km'!$B146</f>
        <v>52.065275363548864</v>
      </c>
      <c r="D249" s="42">
        <f>'[2]400km'!$B146</f>
        <v>100.4075582403236</v>
      </c>
      <c r="E249" s="42">
        <f>'[2]800km'!$B146</f>
        <v>157.96587430619775</v>
      </c>
      <c r="F249" s="42">
        <f>'[2]2400km'!$B146</f>
        <v>374.72418069726018</v>
      </c>
      <c r="G249" s="51">
        <f>'[2]6000km'!$B146</f>
        <v>852.32415167282466</v>
      </c>
    </row>
    <row r="250" spans="1:7" ht="15" x14ac:dyDescent="0.25">
      <c r="A250" s="1">
        <f t="shared" si="3"/>
        <v>249</v>
      </c>
      <c r="B250" s="41" t="s">
        <v>142</v>
      </c>
      <c r="C250" s="42">
        <f>'[2]50km'!$B147</f>
        <v>52.484771981386281</v>
      </c>
      <c r="D250" s="42">
        <f>'[2]400km'!$B147</f>
        <v>102.26239766022313</v>
      </c>
      <c r="E250" s="42">
        <f>'[2]800km'!$B147</f>
        <v>161.46641848327218</v>
      </c>
      <c r="F250" s="42">
        <f>'[2]2400km'!$B147</f>
        <v>384.77655149992785</v>
      </c>
      <c r="G250" s="51">
        <f>'[2]6000km'!$B147</f>
        <v>877.09488808074718</v>
      </c>
    </row>
    <row r="251" spans="1:7" ht="15" x14ac:dyDescent="0.25">
      <c r="A251" s="1">
        <f t="shared" si="3"/>
        <v>250</v>
      </c>
      <c r="B251" s="41" t="s">
        <v>143</v>
      </c>
      <c r="C251" s="42">
        <f>'[2]50km'!$B148</f>
        <v>52.692631296429226</v>
      </c>
      <c r="D251" s="42">
        <f>'[2]400km'!$B148</f>
        <v>102.6068492191182</v>
      </c>
      <c r="E251" s="42">
        <f>'[2]800km'!$B148</f>
        <v>161.97646821733485</v>
      </c>
      <c r="F251" s="42">
        <f>'[2]2400km'!$B148</f>
        <v>385.89361953853091</v>
      </c>
      <c r="G251" s="51">
        <f>'[2]6000km'!$B148</f>
        <v>879.53621650746913</v>
      </c>
    </row>
    <row r="252" spans="1:7" ht="15" x14ac:dyDescent="0.25">
      <c r="A252" s="1">
        <f t="shared" si="3"/>
        <v>251</v>
      </c>
      <c r="B252" s="41" t="str">
        <f>[1]INCTL!B143</f>
        <v>ABRIL|15</v>
      </c>
      <c r="C252" s="42">
        <f>'[2]50km'!$B149</f>
        <v>52.866625934217303</v>
      </c>
      <c r="D252" s="42">
        <f>'[2]400km'!$B149</f>
        <v>102.73237533941752</v>
      </c>
      <c r="E252" s="42">
        <f>'[2]800km'!$B149</f>
        <v>162.0754292478062</v>
      </c>
      <c r="F252" s="42">
        <f>'[2]2400km'!$B149</f>
        <v>385.71815978376168</v>
      </c>
      <c r="G252" s="51">
        <f>'[2]6000km'!$B149</f>
        <v>878.61718966646231</v>
      </c>
    </row>
    <row r="253" spans="1:7" ht="15" x14ac:dyDescent="0.25">
      <c r="A253" s="1">
        <f t="shared" si="3"/>
        <v>252</v>
      </c>
      <c r="B253" s="41" t="str">
        <f>[1]INCTL!B144</f>
        <v>MAIO|15</v>
      </c>
      <c r="C253" s="42">
        <f>'[2]50km'!$B150</f>
        <v>54.114895713943525</v>
      </c>
      <c r="D253" s="42">
        <f>'[2]400km'!$B150</f>
        <v>104.67322772135505</v>
      </c>
      <c r="E253" s="42">
        <f>'[2]800km'!$B150</f>
        <v>164.8339298524852</v>
      </c>
      <c r="F253" s="42">
        <f>'[2]2400km'!$B150</f>
        <v>391.59485599482338</v>
      </c>
      <c r="G253" s="51">
        <f>'[2]6000km'!$B150</f>
        <v>891.39552802844707</v>
      </c>
    </row>
    <row r="254" spans="1:7" ht="15" x14ac:dyDescent="0.25">
      <c r="A254" s="1">
        <f t="shared" si="3"/>
        <v>253</v>
      </c>
      <c r="B254" s="41" t="s">
        <v>256</v>
      </c>
      <c r="C254" s="42">
        <f>'[2]50km'!$B151</f>
        <v>54.270018554891472</v>
      </c>
      <c r="D254" s="42">
        <f>'[2]400km'!$B151</f>
        <v>104.96847094775708</v>
      </c>
      <c r="E254" s="42">
        <f>'[2]800km'!$B151</f>
        <v>165.29383218966785</v>
      </c>
      <c r="F254" s="42">
        <f>'[2]2400km'!$B151</f>
        <v>392.68701919860212</v>
      </c>
      <c r="G254" s="51">
        <f>'[2]6000km'!$B151</f>
        <v>893.89049649967296</v>
      </c>
    </row>
    <row r="255" spans="1:7" ht="15" x14ac:dyDescent="0.25">
      <c r="A255" s="1">
        <f t="shared" si="3"/>
        <v>254</v>
      </c>
      <c r="B255" s="41" t="s">
        <v>257</v>
      </c>
      <c r="C255" s="42">
        <f>'[2]50km'!$B152</f>
        <v>54.751147262393637</v>
      </c>
      <c r="D255" s="42">
        <f>'[2]400km'!$B152</f>
        <v>105.51027950649788</v>
      </c>
      <c r="E255" s="42">
        <f>'[2]800km'!$B152</f>
        <v>165.91524152283378</v>
      </c>
      <c r="F255" s="42">
        <f>'[2]2400km'!$B152</f>
        <v>393.5670261202464</v>
      </c>
      <c r="G255" s="51">
        <f>'[2]6000km'!$B152</f>
        <v>895.307493863476</v>
      </c>
    </row>
    <row r="256" spans="1:7" ht="15" x14ac:dyDescent="0.25">
      <c r="A256" s="1">
        <f t="shared" si="3"/>
        <v>255</v>
      </c>
      <c r="B256" s="41" t="s">
        <v>258</v>
      </c>
      <c r="C256" s="42">
        <f>'[2]50km'!$B153</f>
        <v>54.925205974816215</v>
      </c>
      <c r="D256" s="42">
        <f>'[2]400km'!$B153</f>
        <v>105.77426064311699</v>
      </c>
      <c r="E256" s="42">
        <f>'[2]800km'!$B153</f>
        <v>166.29659774776113</v>
      </c>
      <c r="F256" s="42">
        <f>'[2]2400km'!$B153</f>
        <v>394.33267751125203</v>
      </c>
      <c r="G256" s="51">
        <f>'[2]6000km'!$B153</f>
        <v>896.87390548779251</v>
      </c>
    </row>
    <row r="257" spans="1:7" ht="15" x14ac:dyDescent="0.25">
      <c r="A257" s="1">
        <f t="shared" si="3"/>
        <v>256</v>
      </c>
      <c r="B257" s="41" t="s">
        <v>259</v>
      </c>
      <c r="C257" s="42">
        <f>'[2]50km'!$B154</f>
        <v>55.016719660569677</v>
      </c>
      <c r="D257" s="42">
        <f>'[2]400km'!$B154</f>
        <v>105.92794337732305</v>
      </c>
      <c r="E257" s="42">
        <f>'[2]800km'!$B154</f>
        <v>166.53193100284145</v>
      </c>
      <c r="F257" s="42">
        <f>'[2]2400km'!$B154</f>
        <v>394.83277846774683</v>
      </c>
      <c r="G257" s="51">
        <f>'[2]6000km'!$B154</f>
        <v>897.9233579859083</v>
      </c>
    </row>
    <row r="258" spans="1:7" ht="15" x14ac:dyDescent="0.25">
      <c r="A258" s="1">
        <f t="shared" si="3"/>
        <v>257</v>
      </c>
      <c r="B258" s="41" t="s">
        <v>260</v>
      </c>
      <c r="C258" s="42">
        <f>'[2]50km'!$B155</f>
        <v>55.457305180608209</v>
      </c>
      <c r="D258" s="42">
        <f>'[2]400km'!$B155</f>
        <v>107.09745930832365</v>
      </c>
      <c r="E258" s="42">
        <f>'[2]800km'!$B155</f>
        <v>168.58338884603026</v>
      </c>
      <c r="F258" s="42">
        <f>'[2]2400km'!$B155</f>
        <v>400.12687887833778</v>
      </c>
      <c r="G258" s="51">
        <f>'[2]6000km'!$B155</f>
        <v>910.29956036214082</v>
      </c>
    </row>
    <row r="259" spans="1:7" ht="15" x14ac:dyDescent="0.25">
      <c r="A259" s="1">
        <f t="shared" si="3"/>
        <v>258</v>
      </c>
      <c r="B259" s="41" t="s">
        <v>261</v>
      </c>
      <c r="C259" s="42">
        <f>'[2]50km'!$B156</f>
        <v>56.025056524223821</v>
      </c>
      <c r="D259" s="42">
        <f>'[2]400km'!$B156</f>
        <v>108.12715013934046</v>
      </c>
      <c r="E259" s="42">
        <f>'[2]800km'!$B156</f>
        <v>170.19976345051478</v>
      </c>
      <c r="F259" s="42">
        <f>'[2]2400km'!$B156</f>
        <v>403.74726314747284</v>
      </c>
      <c r="G259" s="51">
        <f>'[2]6000km'!$B156</f>
        <v>918.1719223048234</v>
      </c>
    </row>
    <row r="260" spans="1:7" ht="15" x14ac:dyDescent="0.25">
      <c r="A260" s="1">
        <f t="shared" si="3"/>
        <v>259</v>
      </c>
      <c r="B260" s="41" t="s">
        <v>262</v>
      </c>
      <c r="C260" s="42">
        <f>'[2]50km'!$B157</f>
        <v>56.64670421776124</v>
      </c>
      <c r="D260" s="42">
        <f>'[2]400km'!$B157</f>
        <v>109.19994717803452</v>
      </c>
      <c r="E260" s="42">
        <f>'[2]800km'!$B157</f>
        <v>171.83648368097553</v>
      </c>
      <c r="F260" s="42">
        <f>'[2]2400km'!$B157</f>
        <v>407.35778649407217</v>
      </c>
      <c r="G260" s="51">
        <f>'[2]6000km'!$B157</f>
        <v>926.01208542453901</v>
      </c>
    </row>
    <row r="261" spans="1:7" ht="15" x14ac:dyDescent="0.25">
      <c r="A261" s="1">
        <f t="shared" si="3"/>
        <v>260</v>
      </c>
      <c r="B261" s="41" t="s">
        <v>263</v>
      </c>
      <c r="C261" s="42">
        <f>'[2]50km'!$B158</f>
        <v>56.67328105210256</v>
      </c>
      <c r="D261" s="42">
        <f>'[2]400km'!$B158</f>
        <v>109.28152513796492</v>
      </c>
      <c r="E261" s="42">
        <f>'[2]800km'!$B158</f>
        <v>171.98941983858867</v>
      </c>
      <c r="F261" s="42">
        <f>'[2]2400km'!$B158</f>
        <v>407.74657345986077</v>
      </c>
      <c r="G261" s="51">
        <f>'[2]6000km'!$B158</f>
        <v>926.89435022180578</v>
      </c>
    </row>
    <row r="262" spans="1:7" ht="15" x14ac:dyDescent="0.25">
      <c r="A262" s="1">
        <f t="shared" si="3"/>
        <v>261</v>
      </c>
      <c r="B262" s="41" t="s">
        <v>274</v>
      </c>
      <c r="C262" s="42">
        <f>'[2]50km'!$B159</f>
        <v>57.003062477243859</v>
      </c>
      <c r="D262" s="42">
        <f>'[2]400km'!$B159</f>
        <v>109.58463802422757</v>
      </c>
      <c r="E262" s="42">
        <f>'[2]800km'!$B159</f>
        <v>172.30417664563933</v>
      </c>
      <c r="F262" s="42">
        <f>'[2]2400km'!$B159</f>
        <v>407.86219281960933</v>
      </c>
      <c r="G262" s="51">
        <f>'[2]6000km'!$B159</f>
        <v>926.37762547728403</v>
      </c>
    </row>
    <row r="263" spans="1:7" ht="15" x14ac:dyDescent="0.25">
      <c r="A263" s="1">
        <f t="shared" si="3"/>
        <v>262</v>
      </c>
      <c r="B263" s="41" t="s">
        <v>275</v>
      </c>
      <c r="C263" s="42">
        <f>'[2]50km'!$B160</f>
        <v>57.209445066182184</v>
      </c>
      <c r="D263" s="42">
        <f>'[2]400km'!$B160</f>
        <v>109.90217373055651</v>
      </c>
      <c r="E263" s="42">
        <f>'[2]800km'!$B160</f>
        <v>172.77080548529767</v>
      </c>
      <c r="F263" s="42">
        <f>'[2]2400km'!$B160</f>
        <v>408.79650503076766</v>
      </c>
      <c r="G263" s="51">
        <f>'[2]6000km'!$B160</f>
        <v>928.26770840295353</v>
      </c>
    </row>
    <row r="264" spans="1:7" ht="15" x14ac:dyDescent="0.25">
      <c r="A264" s="1">
        <f t="shared" si="3"/>
        <v>263</v>
      </c>
      <c r="B264" s="41" t="s">
        <v>276</v>
      </c>
      <c r="C264" s="42">
        <f>'[2]50km'!$B162</f>
        <v>68.708321987688876</v>
      </c>
      <c r="D264" s="42">
        <f>'[2]400km'!$B162</f>
        <v>126.97865588445897</v>
      </c>
      <c r="E264" s="42">
        <f>'[2]800km'!$B162</f>
        <v>196.22169361908107</v>
      </c>
      <c r="F264" s="42">
        <f>'[2]2400km'!$B162</f>
        <v>457.7450170840745</v>
      </c>
      <c r="G264" s="51">
        <f>'[2]6000km'!$B162</f>
        <v>1034.5858742751884</v>
      </c>
    </row>
    <row r="265" spans="1:7" ht="15" x14ac:dyDescent="0.25">
      <c r="A265" s="1">
        <f t="shared" si="3"/>
        <v>264</v>
      </c>
      <c r="B265" s="41" t="s">
        <v>281</v>
      </c>
      <c r="C265" s="42">
        <f>'[2]50km'!$B163</f>
        <v>68.610053622859596</v>
      </c>
      <c r="D265" s="42">
        <f>'[2]400km'!$B163</f>
        <v>126.75568885880836</v>
      </c>
      <c r="E265" s="42">
        <f>'[2]800km'!$B163</f>
        <v>195.86601280877491</v>
      </c>
      <c r="F265" s="42">
        <f>'[2]2400km'!$B163</f>
        <v>456.80132047349446</v>
      </c>
      <c r="G265" s="51">
        <f>'[2]6000km'!$B163</f>
        <v>1032.2762716177531</v>
      </c>
    </row>
    <row r="266" spans="1:7" ht="15" x14ac:dyDescent="0.25">
      <c r="A266" s="1">
        <f t="shared" si="3"/>
        <v>265</v>
      </c>
      <c r="B266" s="41" t="s">
        <v>282</v>
      </c>
      <c r="C266" s="42">
        <f>'[2]50km'!$B164</f>
        <v>69.895885833393535</v>
      </c>
      <c r="D266" s="42">
        <f>'[2]400km'!$B164</f>
        <v>128.7915667662057</v>
      </c>
      <c r="E266" s="42">
        <f>'[2]800km'!$B164</f>
        <v>198.7667944895463</v>
      </c>
      <c r="F266" s="42">
        <f>'[2]2400km'!$B164</f>
        <v>463.11674988216981</v>
      </c>
      <c r="G266" s="51">
        <f>'[2]6000km'!$B164</f>
        <v>1046.2409328900185</v>
      </c>
    </row>
    <row r="267" spans="1:7" ht="15" x14ac:dyDescent="0.25">
      <c r="A267" s="1">
        <f t="shared" si="3"/>
        <v>266</v>
      </c>
      <c r="B267" s="41" t="s">
        <v>287</v>
      </c>
      <c r="C267" s="42">
        <f>'[2]50km'!$B165</f>
        <v>70.781131722276399</v>
      </c>
      <c r="D267" s="42">
        <f>'[2]400km'!$B165</f>
        <v>130.16458593999832</v>
      </c>
      <c r="E267" s="42">
        <f>'[2]800km'!$B165</f>
        <v>200.73699042957185</v>
      </c>
      <c r="F267" s="42">
        <f>'[2]2400km'!$B165</f>
        <v>467.24394365016644</v>
      </c>
      <c r="G267" s="51">
        <f>'[2]6000km'!$B165</f>
        <v>1055.0475898432292</v>
      </c>
    </row>
    <row r="268" spans="1:7" ht="15" x14ac:dyDescent="0.25">
      <c r="A268" s="1">
        <f t="shared" si="3"/>
        <v>267</v>
      </c>
      <c r="B268" s="41" t="s">
        <v>305</v>
      </c>
      <c r="C268" s="42">
        <f>'[2]50km'!$B166</f>
        <v>71.887605818464436</v>
      </c>
      <c r="D268" s="42">
        <f>'[2]400km'!$B166</f>
        <v>131.41101508923649</v>
      </c>
      <c r="E268" s="42">
        <f>'[2]800km'!$B166</f>
        <v>202.20018580392306</v>
      </c>
      <c r="F268" s="42">
        <f>'[2]2400km'!$B166</f>
        <v>469.24276796547775</v>
      </c>
      <c r="G268" s="51">
        <f>'[2]6000km'!$B166</f>
        <v>1058.0030023060824</v>
      </c>
    </row>
    <row r="269" spans="1:7" ht="15" x14ac:dyDescent="0.25">
      <c r="A269" s="1">
        <f t="shared" si="3"/>
        <v>268</v>
      </c>
      <c r="B269" s="41" t="s">
        <v>306</v>
      </c>
      <c r="C269" s="42">
        <f>'[2]50km'!$B167</f>
        <v>71.606977713079885</v>
      </c>
      <c r="D269" s="42">
        <f>'[2]400km'!$B167</f>
        <v>130.96141845381209</v>
      </c>
      <c r="E269" s="42">
        <f>'[2]800km'!$B167</f>
        <v>201.53510669719927</v>
      </c>
      <c r="F269" s="42">
        <f>'[2]2400km'!$B167</f>
        <v>467.84628318920392</v>
      </c>
      <c r="G269" s="51">
        <f>'[2]6000km'!$B167</f>
        <v>1055.0587479350563</v>
      </c>
    </row>
    <row r="270" spans="1:7" ht="15" x14ac:dyDescent="0.25">
      <c r="A270" s="1">
        <f t="shared" si="3"/>
        <v>269</v>
      </c>
      <c r="B270" s="41" t="s">
        <v>307</v>
      </c>
      <c r="C270" s="42">
        <f>'[2]50km'!$B168</f>
        <v>71.634987996791551</v>
      </c>
      <c r="D270" s="42">
        <f>'[2]400km'!$B168</f>
        <v>130.92702390814557</v>
      </c>
      <c r="E270" s="42">
        <f>'[2]800km'!$B168</f>
        <v>201.44309255494193</v>
      </c>
      <c r="F270" s="42">
        <f>'[2]2400km'!$B168</f>
        <v>467.44387277817532</v>
      </c>
      <c r="G270" s="51">
        <f>'[2]6000km'!$B168</f>
        <v>1053.8980075074867</v>
      </c>
    </row>
    <row r="271" spans="1:7" ht="15" x14ac:dyDescent="0.25">
      <c r="A271" s="1">
        <f t="shared" si="3"/>
        <v>270</v>
      </c>
      <c r="B271" s="41" t="s">
        <v>308</v>
      </c>
      <c r="C271" s="42">
        <f>'[2]50km'!$B169</f>
        <v>71.647073942576526</v>
      </c>
      <c r="D271" s="42">
        <f>'[2]400km'!$B169</f>
        <v>130.91469576460747</v>
      </c>
      <c r="E271" s="42">
        <f>'[2]800km'!$B169</f>
        <v>201.40203647246736</v>
      </c>
      <c r="F271" s="42">
        <f>'[2]2400km'!$B169</f>
        <v>467.29272398826396</v>
      </c>
      <c r="G271" s="51">
        <f>'[2]6000km'!$B169</f>
        <v>1053.5027644120744</v>
      </c>
    </row>
    <row r="272" spans="1:7" ht="15" x14ac:dyDescent="0.25">
      <c r="A272" s="1">
        <f t="shared" si="3"/>
        <v>271</v>
      </c>
      <c r="B272" s="41" t="s">
        <v>309</v>
      </c>
      <c r="C272" s="42">
        <f>'[2]50km'!$B170</f>
        <v>71.800803698448561</v>
      </c>
      <c r="D272" s="42">
        <f>'[2]400km'!$B170</f>
        <v>131.06424309484254</v>
      </c>
      <c r="E272" s="42">
        <f>'[2]800km'!$B170</f>
        <v>201.54790505399609</v>
      </c>
      <c r="F272" s="42">
        <f>'[2]2400km'!$B170</f>
        <v>467.41745410484117</v>
      </c>
      <c r="G272" s="51">
        <f>'[2]6000km'!$B170</f>
        <v>1053.5751153799158</v>
      </c>
    </row>
    <row r="273" spans="1:20" ht="15" x14ac:dyDescent="0.25">
      <c r="A273" s="1">
        <f t="shared" si="3"/>
        <v>272</v>
      </c>
      <c r="B273" s="41" t="s">
        <v>310</v>
      </c>
      <c r="C273" s="42">
        <f>'[2]50km'!$B171</f>
        <v>72.076321247008735</v>
      </c>
      <c r="D273" s="42">
        <f>'[2]400km'!$B171</f>
        <v>131.90203925240652</v>
      </c>
      <c r="E273" s="42">
        <f>'[2]800km'!$B171</f>
        <v>203.02802993444232</v>
      </c>
      <c r="F273" s="42">
        <f>'[2]2400km'!$B171</f>
        <v>471.46850038669515</v>
      </c>
      <c r="G273" s="51">
        <f>'[2]6000km'!$B171</f>
        <v>1063.4119396973458</v>
      </c>
    </row>
    <row r="274" spans="1:20" ht="15" x14ac:dyDescent="0.25">
      <c r="A274" s="1">
        <f t="shared" si="3"/>
        <v>273</v>
      </c>
      <c r="B274" s="41" t="s">
        <v>311</v>
      </c>
      <c r="C274" s="42">
        <f>'[2]50km'!$B172</f>
        <v>72.889117552711284</v>
      </c>
      <c r="D274" s="42">
        <f>'[2]400km'!$B172</f>
        <v>133.63306659758308</v>
      </c>
      <c r="E274" s="42">
        <f>'[2]800km'!$B172</f>
        <v>205.83875533873811</v>
      </c>
      <c r="F274" s="42">
        <f>'[2]2400km'!$B172</f>
        <v>478.4213196124328</v>
      </c>
      <c r="G274" s="51">
        <f>'[2]6000km'!$B172</f>
        <v>1079.5519462100519</v>
      </c>
    </row>
    <row r="275" spans="1:20" ht="15" x14ac:dyDescent="0.25">
      <c r="A275" s="1">
        <f t="shared" si="3"/>
        <v>274</v>
      </c>
      <c r="B275" s="41" t="s">
        <v>312</v>
      </c>
      <c r="C275" s="42">
        <f>'[2]50km'!$B173</f>
        <v>72.88304928813659</v>
      </c>
      <c r="D275" s="42">
        <f>'[2]400km'!$B173</f>
        <v>133.38633109253124</v>
      </c>
      <c r="E275" s="42">
        <f>'[2]800km'!$B173</f>
        <v>205.32643727000072</v>
      </c>
      <c r="F275" s="42">
        <f>'[2]2400km'!$B173</f>
        <v>476.79145464060429</v>
      </c>
      <c r="G275" s="51">
        <f>'[2]6000km'!$B173</f>
        <v>1075.3661882200065</v>
      </c>
    </row>
    <row r="276" spans="1:20" ht="15" x14ac:dyDescent="0.25">
      <c r="A276" s="1">
        <f t="shared" si="3"/>
        <v>275</v>
      </c>
      <c r="B276" s="41" t="s">
        <v>313</v>
      </c>
      <c r="C276" s="42">
        <f>'[2]50km'!$B174</f>
        <v>72.800250988919245</v>
      </c>
      <c r="D276" s="42">
        <f>'[2]400km'!$B174</f>
        <v>132.95682216665105</v>
      </c>
      <c r="E276" s="42">
        <f>'[2]800km'!$B174</f>
        <v>204.49733542985325</v>
      </c>
      <c r="F276" s="42">
        <f>'[2]2400km'!$B174</f>
        <v>474.38353563219465</v>
      </c>
      <c r="G276" s="51">
        <f>'[2]6000km'!$B174</f>
        <v>1069.4205964496125</v>
      </c>
    </row>
    <row r="277" spans="1:20" ht="15" x14ac:dyDescent="0.25">
      <c r="A277" s="1">
        <f t="shared" si="3"/>
        <v>276</v>
      </c>
      <c r="B277" s="41" t="s">
        <v>314</v>
      </c>
      <c r="C277" s="42">
        <f>'[2]50km'!$B175</f>
        <v>72.508611868471093</v>
      </c>
      <c r="D277" s="42">
        <f>'[2]400km'!$B175</f>
        <v>132.39257306204678</v>
      </c>
      <c r="E277" s="42">
        <f>'[2]800km'!$B175</f>
        <v>203.5997689172591</v>
      </c>
      <c r="F277" s="42">
        <f>'[2]2400km'!$B175</f>
        <v>472.27965113987443</v>
      </c>
      <c r="G277" s="51">
        <f>'[2]6000km'!$B175</f>
        <v>1064.6977102420838</v>
      </c>
    </row>
    <row r="278" spans="1:20" ht="15" x14ac:dyDescent="0.25">
      <c r="A278" s="1">
        <f t="shared" si="3"/>
        <v>277</v>
      </c>
      <c r="B278" s="41" t="s">
        <v>315</v>
      </c>
      <c r="C278" s="42">
        <f>'[2]50km'!$B176</f>
        <v>72.944098917393106</v>
      </c>
      <c r="D278" s="42">
        <f>'[2]400km'!$B176</f>
        <v>133.2030798542134</v>
      </c>
      <c r="E278" s="42">
        <f>'[2]800km'!$B176</f>
        <v>204.78460939367918</v>
      </c>
      <c r="F278" s="42">
        <f>'[2]2400km'!$B176</f>
        <v>475.27834481679412</v>
      </c>
      <c r="G278" s="51">
        <f>'[2]6000km'!$B176</f>
        <v>1072.0149624677415</v>
      </c>
    </row>
    <row r="279" spans="1:20" ht="15" x14ac:dyDescent="0.25">
      <c r="A279" s="1">
        <f t="shared" si="3"/>
        <v>278</v>
      </c>
      <c r="B279" s="41" t="s">
        <v>316</v>
      </c>
      <c r="C279" s="42">
        <f>'[2]50km'!$B177</f>
        <v>72.791467890613518</v>
      </c>
      <c r="D279" s="42">
        <f>'[2]400km'!$B177</f>
        <v>132.7613811948496</v>
      </c>
      <c r="E279" s="42">
        <f>'[2]800km'!$B177</f>
        <v>203.98269237534791</v>
      </c>
      <c r="F279" s="42">
        <f>'[2]2400km'!$B177</f>
        <v>473.20971057267502</v>
      </c>
      <c r="G279" s="51">
        <f>'[2]6000km'!$B177</f>
        <v>1067.2268316231614</v>
      </c>
    </row>
    <row r="280" spans="1:20" ht="15" x14ac:dyDescent="0.25">
      <c r="A280" s="1">
        <f t="shared" si="3"/>
        <v>279</v>
      </c>
      <c r="B280" s="41" t="s">
        <v>317</v>
      </c>
      <c r="C280" s="42">
        <f>'[2]50km'!$B178</f>
        <v>72.443642344276071</v>
      </c>
      <c r="D280" s="42">
        <f>'[2]400km'!$B178</f>
        <v>132.78092511998645</v>
      </c>
      <c r="E280" s="42">
        <f>'[2]800km'!$B178</f>
        <v>204.38101783374211</v>
      </c>
      <c r="F280" s="42">
        <f>'[2]2400km'!$B178</f>
        <v>475.36273302992589</v>
      </c>
      <c r="G280" s="51">
        <f>'[2]6000km'!$B178</f>
        <v>1073.5076004772106</v>
      </c>
    </row>
    <row r="281" spans="1:20" ht="15" x14ac:dyDescent="0.25">
      <c r="A281" s="1">
        <f t="shared" si="3"/>
        <v>280</v>
      </c>
      <c r="B281" s="41" t="s">
        <v>318</v>
      </c>
      <c r="C281" s="42">
        <f>'[2]50km'!$B179</f>
        <v>72.536053686017539</v>
      </c>
      <c r="D281" s="42">
        <f>'[2]400km'!$B179</f>
        <v>133.68537275960145</v>
      </c>
      <c r="E281" s="42">
        <f>'[2]800km'!$B179</f>
        <v>206.19579752928442</v>
      </c>
      <c r="F281" s="42">
        <f>'[2]2400km'!$B179</f>
        <v>480.92214594209179</v>
      </c>
      <c r="G281" s="51">
        <f>'[2]6000km'!$B179</f>
        <v>1087.5699168714655</v>
      </c>
    </row>
    <row r="282" spans="1:20" ht="15" x14ac:dyDescent="0.25">
      <c r="A282" s="1">
        <f t="shared" si="3"/>
        <v>281</v>
      </c>
      <c r="B282" s="41" t="s">
        <v>319</v>
      </c>
      <c r="C282" s="42">
        <f>'[2]50km'!$B180</f>
        <v>72.705751105864906</v>
      </c>
      <c r="D282" s="42">
        <f>'[2]400km'!$B180</f>
        <v>134.43183187886663</v>
      </c>
      <c r="E282" s="42">
        <f>'[2]800km'!$B180</f>
        <v>207.60823914703812</v>
      </c>
      <c r="F282" s="42">
        <f>'[2]2400km'!$B180</f>
        <v>484.95869764206839</v>
      </c>
      <c r="G282" s="51">
        <f>'[2]6000km'!$B180</f>
        <v>1097.4808513226446</v>
      </c>
    </row>
    <row r="283" spans="1:20" ht="15" x14ac:dyDescent="0.25">
      <c r="A283" s="1">
        <f t="shared" si="3"/>
        <v>282</v>
      </c>
      <c r="B283" s="41" t="s">
        <v>320</v>
      </c>
      <c r="C283" s="42">
        <f>'[2]50km'!$B181</f>
        <v>73.039882990088344</v>
      </c>
      <c r="D283" s="42">
        <f>'[2]400km'!$B181</f>
        <v>135.11527214440369</v>
      </c>
      <c r="E283" s="42">
        <f>'[2]800km'!$B181</f>
        <v>208.71642244629416</v>
      </c>
      <c r="F283" s="42">
        <f>'[2]2400km'!$B181</f>
        <v>487.61690792159715</v>
      </c>
      <c r="G283" s="51">
        <f>'[2]6000km'!$B181</f>
        <v>1103.5149134418343</v>
      </c>
    </row>
    <row r="284" spans="1:20" ht="15" x14ac:dyDescent="0.25">
      <c r="A284" s="1">
        <f t="shared" si="3"/>
        <v>283</v>
      </c>
      <c r="B284" s="41" t="s">
        <v>326</v>
      </c>
      <c r="C284" s="42">
        <f>'[2]50km'!$B182</f>
        <v>73.245801193453616</v>
      </c>
      <c r="D284" s="42">
        <f>'[2]400km'!$B182</f>
        <v>135.79349813632066</v>
      </c>
      <c r="E284" s="42">
        <f>'[2]800km'!$B182</f>
        <v>209.93363141346114</v>
      </c>
      <c r="F284" s="42">
        <f>'[2]2400km'!$B182</f>
        <v>490.99470002448368</v>
      </c>
      <c r="G284" s="51">
        <f>'[2]6000km'!$B182</f>
        <v>1111.7575060261304</v>
      </c>
      <c r="K284" s="141" t="s">
        <v>371</v>
      </c>
      <c r="L284" s="141"/>
      <c r="M284" s="52" t="s">
        <v>372</v>
      </c>
      <c r="N284" t="s">
        <v>373</v>
      </c>
      <c r="O284" t="s">
        <v>374</v>
      </c>
      <c r="P284" t="s">
        <v>375</v>
      </c>
      <c r="Q284" t="s">
        <v>376</v>
      </c>
      <c r="R284" t="s">
        <v>377</v>
      </c>
      <c r="S284" t="s">
        <v>378</v>
      </c>
      <c r="T284" t="s">
        <v>379</v>
      </c>
    </row>
    <row r="285" spans="1:20" ht="15" x14ac:dyDescent="0.25">
      <c r="A285" s="1">
        <f t="shared" si="3"/>
        <v>284</v>
      </c>
      <c r="B285" s="41" t="s">
        <v>327</v>
      </c>
      <c r="C285" s="42">
        <f>'[2]50km'!$B183</f>
        <v>73.519314907133406</v>
      </c>
      <c r="D285" s="42">
        <f>'[2]400km'!$B183</f>
        <v>136.30465732913964</v>
      </c>
      <c r="E285" s="42">
        <f>'[2]800km'!$B183</f>
        <v>210.7446830333362</v>
      </c>
      <c r="F285" s="42">
        <f>'[2]2400km'!$B183</f>
        <v>492.84025205568406</v>
      </c>
      <c r="G285" s="51">
        <f>'[2]6000km'!$B183</f>
        <v>1115.8068820101382</v>
      </c>
      <c r="K285">
        <v>244</v>
      </c>
      <c r="L285" t="str">
        <f>VLOOKUP($K$285,'Série Histórica'!$A$6:$C$273,2,0)</f>
        <v>JANEIRO|24</v>
      </c>
      <c r="M285" s="52">
        <v>256</v>
      </c>
      <c r="N285" s="52">
        <f>$M$285-60</f>
        <v>196</v>
      </c>
      <c r="O285" s="52">
        <f>$M$285-48</f>
        <v>208</v>
      </c>
      <c r="P285" s="52">
        <f>$M$285-36</f>
        <v>220</v>
      </c>
      <c r="Q285" s="52">
        <f>$M$285-24</f>
        <v>232</v>
      </c>
      <c r="R285" s="52">
        <f>$M$285-12</f>
        <v>244</v>
      </c>
      <c r="S285" s="52">
        <f>$M$285-VLOOKUP($M$285,'Série Histórica'!$A$6:$H$333,8)</f>
        <v>255</v>
      </c>
      <c r="T285" s="52">
        <f>$M$285-1</f>
        <v>255</v>
      </c>
    </row>
    <row r="286" spans="1:20" ht="15" x14ac:dyDescent="0.25">
      <c r="A286" s="1">
        <f t="shared" si="3"/>
        <v>285</v>
      </c>
      <c r="B286" s="41" t="s">
        <v>328</v>
      </c>
      <c r="C286" s="42">
        <f>'[2]50km'!$B184</f>
        <v>73.832492755218183</v>
      </c>
      <c r="D286" s="42">
        <f>'[2]400km'!$B184</f>
        <v>136.88106594326865</v>
      </c>
      <c r="E286" s="42">
        <f>'[2]800km'!$B184</f>
        <v>211.65057947875917</v>
      </c>
      <c r="F286" s="42">
        <f>'[2]2400km'!$B184</f>
        <v>494.89695925069651</v>
      </c>
      <c r="G286" s="51">
        <f>'[2]6000km'!$B184</f>
        <v>1120.3275579600368</v>
      </c>
      <c r="J286">
        <v>3</v>
      </c>
      <c r="K286">
        <v>256</v>
      </c>
      <c r="L286" t="str">
        <f>VLOOKUP($K$286,'Série Histórica'!$A$6:$C$273,2,0)</f>
        <v>JANEIRO|25</v>
      </c>
      <c r="M286" t="str">
        <f>VLOOKUP($M$285,'Série Histórica'!$A$6:$C$273,2,0)</f>
        <v>JANEIRO|25</v>
      </c>
    </row>
    <row r="287" spans="1:20" ht="15" x14ac:dyDescent="0.25">
      <c r="A287" s="1">
        <f t="shared" si="3"/>
        <v>286</v>
      </c>
      <c r="B287" s="41" t="s">
        <v>329</v>
      </c>
      <c r="C287" s="42">
        <f>'[2]50km'!$B185</f>
        <v>73.928469845260679</v>
      </c>
      <c r="D287" s="42">
        <f>'[2]400km'!$B185</f>
        <v>136.96919449698385</v>
      </c>
      <c r="E287" s="42">
        <f>'[2]800km'!$B185</f>
        <v>211.74547948433101</v>
      </c>
      <c r="F287" s="42">
        <f>'[2]2400km'!$B185</f>
        <v>494.92712135234888</v>
      </c>
      <c r="G287" s="51">
        <f>'[2]6000km'!$B185</f>
        <v>1120.1431919943604</v>
      </c>
    </row>
    <row r="288" spans="1:20" ht="15" x14ac:dyDescent="0.25">
      <c r="A288" s="1">
        <f t="shared" si="3"/>
        <v>287</v>
      </c>
      <c r="B288" s="41" t="s">
        <v>330</v>
      </c>
      <c r="C288" s="42">
        <f>'[2]50km'!$B186</f>
        <v>73.965585638490325</v>
      </c>
      <c r="D288" s="42">
        <f>'[2]400km'!$B186</f>
        <v>136.98585248882333</v>
      </c>
      <c r="E288" s="42">
        <f>'[2]800km'!$B186</f>
        <v>211.74293363779285</v>
      </c>
      <c r="F288" s="42">
        <f>'[2]2400km'!$B186</f>
        <v>494.82339720023549</v>
      </c>
      <c r="G288" s="51">
        <f>'[2]6000km'!$B186</f>
        <v>1119.7935444406546</v>
      </c>
    </row>
    <row r="289" spans="1:7" ht="15" x14ac:dyDescent="0.25">
      <c r="A289" s="1">
        <f t="shared" si="3"/>
        <v>288</v>
      </c>
      <c r="B289" s="41" t="s">
        <v>331</v>
      </c>
      <c r="C289" s="42">
        <f>'[2]50km'!$B187</f>
        <v>74.248137077387483</v>
      </c>
      <c r="D289" s="42">
        <f>'[2]400km'!$B187</f>
        <v>137.67532118886007</v>
      </c>
      <c r="E289" s="42">
        <f>'[2]800km'!$B187</f>
        <v>212.91852915202929</v>
      </c>
      <c r="F289" s="42">
        <f>'[2]2400km'!$B187</f>
        <v>497.82054196270286</v>
      </c>
      <c r="G289" s="51">
        <f>'[2]6000km'!$B187</f>
        <v>1126.796956505216</v>
      </c>
    </row>
    <row r="290" spans="1:7" ht="15" x14ac:dyDescent="0.25">
      <c r="A290" s="1">
        <f t="shared" si="3"/>
        <v>289</v>
      </c>
      <c r="B290" s="41" t="s">
        <v>332</v>
      </c>
      <c r="C290" s="42">
        <f>'[2]50km'!$B188</f>
        <v>74.865683024158173</v>
      </c>
      <c r="D290" s="42">
        <f>'[2]400km'!$B188</f>
        <v>140.32408976343146</v>
      </c>
      <c r="E290" s="42">
        <f>'[2]800km'!$B188</f>
        <v>217.92354573452403</v>
      </c>
      <c r="F290" s="42">
        <f>'[2]2400km'!$B188</f>
        <v>512.04725471600966</v>
      </c>
      <c r="G290" s="51">
        <f>'[2]6000km'!$B188</f>
        <v>1161.620013747189</v>
      </c>
    </row>
    <row r="291" spans="1:7" ht="15" x14ac:dyDescent="0.25">
      <c r="A291" s="1">
        <f t="shared" si="3"/>
        <v>290</v>
      </c>
      <c r="B291" s="41" t="s">
        <v>333</v>
      </c>
      <c r="C291" s="42">
        <f>'[2]50km'!$B189</f>
        <v>75.669308142047853</v>
      </c>
      <c r="D291" s="42">
        <f>'[2]400km'!$B189</f>
        <v>139.16956510494458</v>
      </c>
      <c r="E291" s="42">
        <f>'[2]800km'!$B189</f>
        <v>214.59683654405757</v>
      </c>
      <c r="F291" s="42">
        <f>'[2]2400km'!$B189</f>
        <v>499.64855199166198</v>
      </c>
      <c r="G291" s="51">
        <f>'[2]6000km'!$B189</f>
        <v>1128.521884017136</v>
      </c>
    </row>
    <row r="292" spans="1:7" ht="15" x14ac:dyDescent="0.25">
      <c r="A292" s="1">
        <f t="shared" si="3"/>
        <v>291</v>
      </c>
      <c r="B292" s="41" t="s">
        <v>334</v>
      </c>
      <c r="C292" s="42">
        <f>'[2]50km'!$B190</f>
        <v>76.336456859283984</v>
      </c>
      <c r="D292" s="42">
        <f>'[2]400km'!$B190</f>
        <v>140.07054074774993</v>
      </c>
      <c r="E292" s="42">
        <f>'[2]800km'!$B190</f>
        <v>215.81278774149584</v>
      </c>
      <c r="F292" s="42">
        <f>'[2]2400km'!$B190</f>
        <v>501.84589417606782</v>
      </c>
      <c r="G292" s="51">
        <f>'[2]6000km'!$B190</f>
        <v>1132.7184724985464</v>
      </c>
    </row>
    <row r="293" spans="1:7" ht="15" x14ac:dyDescent="0.25">
      <c r="A293" s="1">
        <f t="shared" si="3"/>
        <v>292</v>
      </c>
      <c r="B293" s="41" t="s">
        <v>336</v>
      </c>
      <c r="C293" s="42">
        <f>'[2]50km'!$B191</f>
        <v>76.536673565067275</v>
      </c>
      <c r="D293" s="42">
        <f>'[2]400km'!$B191</f>
        <v>140.28115687812218</v>
      </c>
      <c r="E293" s="42">
        <f>'[2]800km'!$B191</f>
        <v>216.05038605722862</v>
      </c>
      <c r="F293" s="42">
        <f>'[2]2400km'!$B191</f>
        <v>502.10335464923264</v>
      </c>
      <c r="G293" s="51">
        <f>'[2]6000km'!$B191</f>
        <v>1132.9545728879257</v>
      </c>
    </row>
    <row r="294" spans="1:7" ht="15" x14ac:dyDescent="0.25">
      <c r="A294" s="1">
        <f t="shared" si="3"/>
        <v>293</v>
      </c>
      <c r="B294" s="41" t="s">
        <v>337</v>
      </c>
      <c r="C294" s="42">
        <f>'[2]50km'!$B192</f>
        <v>77.217361415477882</v>
      </c>
      <c r="D294" s="42">
        <f>'[2]400km'!$B192</f>
        <v>142.91793152853961</v>
      </c>
      <c r="E294" s="42">
        <f>'[2]800km'!$B192</f>
        <v>220.95158055104224</v>
      </c>
      <c r="F294" s="42">
        <f>'[2]2400km'!$B192</f>
        <v>515.89369143019917</v>
      </c>
      <c r="G294" s="51">
        <f>'[2]6000km'!$B192</f>
        <v>1166.6190770001622</v>
      </c>
    </row>
    <row r="295" spans="1:7" ht="15" x14ac:dyDescent="0.25">
      <c r="A295" s="1">
        <f t="shared" si="3"/>
        <v>294</v>
      </c>
      <c r="B295" s="41" t="s">
        <v>338</v>
      </c>
      <c r="C295" s="42">
        <f>'[2]50km'!$B193</f>
        <v>77.941606082032109</v>
      </c>
      <c r="D295" s="42">
        <f>'[2]400km'!$B193</f>
        <v>144.23090961213083</v>
      </c>
      <c r="E295" s="42">
        <f>'[2]800km'!$B193</f>
        <v>223.01236664796545</v>
      </c>
      <c r="F295" s="42">
        <f>'[2]2400km'!$B193</f>
        <v>520.50838561626028</v>
      </c>
      <c r="G295" s="51">
        <f>'[2]6000km'!$B193</f>
        <v>1176.6520714136414</v>
      </c>
    </row>
    <row r="296" spans="1:7" ht="15" x14ac:dyDescent="0.25">
      <c r="A296" s="1">
        <f t="shared" si="3"/>
        <v>295</v>
      </c>
      <c r="B296" s="41" t="s">
        <v>339</v>
      </c>
      <c r="C296" s="42">
        <f>'[2]50km'!$B194</f>
        <v>78.076739269228426</v>
      </c>
      <c r="D296" s="42">
        <f>'[2]400km'!$B194</f>
        <v>144.04924546368838</v>
      </c>
      <c r="E296" s="42">
        <f>'[2]800km'!$B194</f>
        <v>222.4738561065536</v>
      </c>
      <c r="F296" s="42">
        <f>'[2]2400km'!$B194</f>
        <v>518.512111224367</v>
      </c>
      <c r="G296" s="51">
        <f>'[2]6000km'!$B194</f>
        <v>1171.3530446492116</v>
      </c>
    </row>
    <row r="297" spans="1:7" ht="15" x14ac:dyDescent="0.25">
      <c r="A297" s="1">
        <f t="shared" si="3"/>
        <v>296</v>
      </c>
      <c r="B297" s="41" t="s">
        <v>340</v>
      </c>
      <c r="C297" s="42">
        <f>'[2]50km'!$B195</f>
        <v>77.79545527538744</v>
      </c>
      <c r="D297" s="42">
        <f>'[2]400km'!$B195</f>
        <v>142.75389982785939</v>
      </c>
      <c r="E297" s="42">
        <f>'[2]800km'!$B195</f>
        <v>219.96806142370497</v>
      </c>
      <c r="F297" s="42">
        <f>'[2]2400km'!$B195</f>
        <v>511.46506218113427</v>
      </c>
      <c r="G297" s="51">
        <f>'[2]6000km'!$B195</f>
        <v>1154.3135796658853</v>
      </c>
    </row>
    <row r="298" spans="1:7" ht="15" x14ac:dyDescent="0.25">
      <c r="A298" s="1">
        <f t="shared" si="3"/>
        <v>297</v>
      </c>
      <c r="B298" s="41" t="s">
        <v>341</v>
      </c>
      <c r="C298" s="42">
        <f>'[2]50km'!$B196</f>
        <v>77.921728680279358</v>
      </c>
      <c r="D298" s="42">
        <f>'[2]400km'!$B196</f>
        <v>143.01603636361054</v>
      </c>
      <c r="E298" s="42">
        <f>'[2]800km'!$B196</f>
        <v>220.36108662519348</v>
      </c>
      <c r="F298" s="42">
        <f>'[2]2400km'!$B196</f>
        <v>512.52387903449926</v>
      </c>
      <c r="G298" s="51">
        <f>'[2]6000km'!$B196</f>
        <v>1156.9771054776675</v>
      </c>
    </row>
    <row r="299" spans="1:7" ht="15" x14ac:dyDescent="0.25">
      <c r="A299" s="1">
        <f t="shared" si="3"/>
        <v>298</v>
      </c>
      <c r="B299" s="41" t="s">
        <v>342</v>
      </c>
      <c r="C299" s="42">
        <f>'[2]50km'!$B197</f>
        <v>78.327750917203304</v>
      </c>
      <c r="D299" s="42">
        <f>'[2]400km'!$B197</f>
        <v>143.79877010372081</v>
      </c>
      <c r="E299" s="42">
        <f>'[2]800km'!$B197</f>
        <v>221.57966059789612</v>
      </c>
      <c r="F299" s="42">
        <f>'[2]2400km'!$B197</f>
        <v>515.45482260202459</v>
      </c>
      <c r="G299" s="51">
        <f>'[2]6000km'!$B197</f>
        <v>1163.7376371318842</v>
      </c>
    </row>
    <row r="300" spans="1:7" ht="15" x14ac:dyDescent="0.25">
      <c r="A300" s="1">
        <f t="shared" si="3"/>
        <v>299</v>
      </c>
      <c r="B300" s="41" t="s">
        <v>343</v>
      </c>
      <c r="C300" s="42">
        <f>'[2]50km'!$B198</f>
        <v>78.889127949415993</v>
      </c>
      <c r="D300" s="42">
        <f>'[2]400km'!$B198</f>
        <v>145.02268871823455</v>
      </c>
      <c r="E300" s="42">
        <f>'[2]800km'!$B198</f>
        <v>223.61361618828508</v>
      </c>
      <c r="F300" s="42">
        <f>'[2]2400km'!$B198</f>
        <v>520.42065428531623</v>
      </c>
      <c r="G300" s="51">
        <f>'[2]6000km'!$B198</f>
        <v>1175.0689861662581</v>
      </c>
    </row>
    <row r="301" spans="1:7" ht="15" x14ac:dyDescent="0.25">
      <c r="A301" s="1">
        <f t="shared" si="3"/>
        <v>300</v>
      </c>
      <c r="B301" s="41" t="s">
        <v>344</v>
      </c>
      <c r="C301" s="42">
        <f>'[2]50km'!$B199</f>
        <v>79.167017654701283</v>
      </c>
      <c r="D301" s="42">
        <f>'[2]400km'!$B199</f>
        <v>145.57388828342491</v>
      </c>
      <c r="E301" s="42">
        <f>'[2]800km'!$B199</f>
        <v>224.51793680440929</v>
      </c>
      <c r="F301" s="42">
        <f>'[2]2400km'!$B199</f>
        <v>522.49965204076182</v>
      </c>
      <c r="G301" s="51">
        <f>'[2]6000km'!$B199</f>
        <v>1179.6126521868662</v>
      </c>
    </row>
    <row r="302" spans="1:7" ht="15" x14ac:dyDescent="0.25">
      <c r="A302" s="1">
        <f t="shared" si="3"/>
        <v>301</v>
      </c>
      <c r="B302" s="41" t="s">
        <v>345</v>
      </c>
      <c r="C302" s="42">
        <f>'[2]50km'!$B200</f>
        <v>80.342747359983406</v>
      </c>
      <c r="D302" s="42">
        <f>'[2]400km'!$B200</f>
        <v>147.44294294893123</v>
      </c>
      <c r="E302" s="42">
        <f>'[2]800km'!$B200</f>
        <v>227.21261336422774</v>
      </c>
      <c r="F302" s="42">
        <f>'[2]2400km'!$B200</f>
        <v>528.30285486250307</v>
      </c>
      <c r="G302" s="51">
        <f>'[2]6000km'!$B200</f>
        <v>1192.2645681114402</v>
      </c>
    </row>
    <row r="303" spans="1:7" ht="15" x14ac:dyDescent="0.25">
      <c r="A303" s="1">
        <f t="shared" si="3"/>
        <v>302</v>
      </c>
      <c r="B303" s="41" t="s">
        <v>346</v>
      </c>
      <c r="C303" s="42">
        <f>'[2]50km'!$B201</f>
        <v>82.497974810000102</v>
      </c>
      <c r="D303" s="42">
        <f>'[2]400km'!$B201</f>
        <v>151.00858233311422</v>
      </c>
      <c r="E303" s="42">
        <f>'[2]800km'!$B201</f>
        <v>232.40633556184164</v>
      </c>
      <c r="F303" s="42">
        <f>'[2]2400km'!$B201</f>
        <v>539.91450479660239</v>
      </c>
      <c r="G303" s="51">
        <f>'[2]6000km'!$B201</f>
        <v>1218.2457528147024</v>
      </c>
    </row>
    <row r="304" spans="1:7" ht="15" x14ac:dyDescent="0.25">
      <c r="A304" s="1">
        <f t="shared" si="3"/>
        <v>303</v>
      </c>
      <c r="B304" s="41" t="s">
        <v>348</v>
      </c>
      <c r="C304" s="42">
        <f>'[2]50km'!$B202</f>
        <v>83.006591043717023</v>
      </c>
      <c r="D304" s="42">
        <f>'[2]400km'!$B202</f>
        <v>151.60589626046846</v>
      </c>
      <c r="E304" s="42">
        <f>'[2]800km'!$B202</f>
        <v>233.13080735798917</v>
      </c>
      <c r="F304" s="42">
        <f>'[2]2400km'!$B202</f>
        <v>540.99717179087759</v>
      </c>
      <c r="G304" s="51">
        <f>'[2]6000km'!$B202</f>
        <v>1220.0215317969808</v>
      </c>
    </row>
    <row r="305" spans="1:7" ht="15" x14ac:dyDescent="0.25">
      <c r="A305" s="1">
        <f t="shared" si="3"/>
        <v>304</v>
      </c>
      <c r="B305" s="41" t="s">
        <v>349</v>
      </c>
      <c r="C305" s="42">
        <f>'[2]50km'!$B203</f>
        <v>83.202992541161947</v>
      </c>
      <c r="D305" s="42">
        <f>'[2]400km'!$B203</f>
        <v>151.83775480736162</v>
      </c>
      <c r="E305" s="42">
        <f>'[2]800km'!$B203</f>
        <v>233.3964179764927</v>
      </c>
      <c r="F305" s="42">
        <f>'[2]2400km'!$B203</f>
        <v>541.43728394108336</v>
      </c>
      <c r="G305" s="51">
        <f>'[2]6000km'!$B203</f>
        <v>1220.8838923274625</v>
      </c>
    </row>
    <row r="306" spans="1:7" ht="15" x14ac:dyDescent="0.25">
      <c r="A306" s="1">
        <f t="shared" si="3"/>
        <v>305</v>
      </c>
      <c r="B306" s="43" t="s">
        <v>350</v>
      </c>
      <c r="C306" s="42">
        <f>'[2]50km'!$B204</f>
        <v>83.246891301816945</v>
      </c>
      <c r="D306" s="42">
        <f>'[2]400km'!$B204</f>
        <v>152.79324944355818</v>
      </c>
      <c r="E306" s="42">
        <f>'[2]800km'!$B204</f>
        <v>235.3655558080722</v>
      </c>
      <c r="F306" s="42">
        <f>'[2]2400km'!$B204</f>
        <v>547.62538175140446</v>
      </c>
      <c r="G306" s="51">
        <f>'[2]6000km'!$B204</f>
        <v>1236.6879404878591</v>
      </c>
    </row>
    <row r="307" spans="1:7" ht="15" x14ac:dyDescent="0.25">
      <c r="A307" s="1">
        <f t="shared" si="3"/>
        <v>306</v>
      </c>
      <c r="B307" s="44" t="s">
        <v>351</v>
      </c>
      <c r="C307" s="42">
        <f>'[2]50km'!$B205</f>
        <v>83.669748921047741</v>
      </c>
      <c r="D307" s="42">
        <f>'[2]400km'!$B205</f>
        <v>153.65417342711879</v>
      </c>
      <c r="E307" s="42">
        <f>'[2]800km'!$B205</f>
        <v>236.74860814419566</v>
      </c>
      <c r="F307" s="42">
        <f>'[2]2400km'!$B205</f>
        <v>550.97164120336197</v>
      </c>
      <c r="G307" s="51">
        <f>'[2]6000km'!$B205</f>
        <v>1244.3574362296304</v>
      </c>
    </row>
    <row r="308" spans="1:7" ht="15" x14ac:dyDescent="0.25">
      <c r="A308" s="1">
        <f t="shared" si="3"/>
        <v>307</v>
      </c>
      <c r="B308" s="44" t="s">
        <v>352</v>
      </c>
      <c r="C308" s="42">
        <f>'[2]50km'!$B206</f>
        <v>84.342295974263507</v>
      </c>
      <c r="D308" s="42">
        <f>'[2]400km'!$B206</f>
        <v>154.69309610975844</v>
      </c>
      <c r="E308" s="42">
        <f>'[2]800km'!$B206</f>
        <v>238.23248652113514</v>
      </c>
      <c r="F308" s="42">
        <f>'[2]2400km'!$B206</f>
        <v>554.08227167024393</v>
      </c>
      <c r="G308" s="51">
        <f>'[2]6000km'!$B206</f>
        <v>1251.0134558834397</v>
      </c>
    </row>
    <row r="309" spans="1:7" ht="15" x14ac:dyDescent="0.25">
      <c r="A309" s="1">
        <f t="shared" si="3"/>
        <v>308</v>
      </c>
      <c r="B309" s="45" t="s">
        <v>353</v>
      </c>
      <c r="C309" s="42">
        <f>'[2]50km'!$B207</f>
        <v>85.176628948343023</v>
      </c>
      <c r="D309" s="42">
        <f>'[2]400km'!$B207</f>
        <v>156.20336786024023</v>
      </c>
      <c r="E309" s="42">
        <f>'[2]800km'!$B207</f>
        <v>240.55023815285531</v>
      </c>
      <c r="F309" s="42">
        <f>'[2]2400km'!$B207</f>
        <v>559.42590202904262</v>
      </c>
      <c r="G309" s="51">
        <f>'[2]6000km'!$B207</f>
        <v>1263.0122827797593</v>
      </c>
    </row>
    <row r="310" spans="1:7" ht="15" x14ac:dyDescent="0.25">
      <c r="A310" s="1">
        <f t="shared" si="3"/>
        <v>309</v>
      </c>
      <c r="B310" s="41" t="s">
        <v>354</v>
      </c>
      <c r="C310" s="42">
        <f>'[2]50km'!$B208</f>
        <v>85.905247352268503</v>
      </c>
      <c r="D310" s="42">
        <f>'[2]400km'!$B208</f>
        <v>157.31499738835549</v>
      </c>
      <c r="E310" s="42">
        <f>'[2]800km'!$B208</f>
        <v>242.17384774083871</v>
      </c>
      <c r="F310" s="42">
        <f>'[2]2400km'!$B208</f>
        <v>562.66428900186622</v>
      </c>
      <c r="G310" s="51">
        <f>'[2]6000km'!$B208</f>
        <v>1269.5590617274988</v>
      </c>
    </row>
    <row r="311" spans="1:7" ht="15" x14ac:dyDescent="0.25">
      <c r="A311" s="1">
        <f t="shared" si="3"/>
        <v>310</v>
      </c>
      <c r="B311" s="43" t="s">
        <v>355</v>
      </c>
      <c r="C311" s="42">
        <f>'[2]50km'!$B209</f>
        <v>86.217039388659245</v>
      </c>
      <c r="D311" s="42">
        <f>'[2]400km'!$B209</f>
        <v>157.36132835696978</v>
      </c>
      <c r="E311" s="42">
        <f>'[2]800km'!$B209</f>
        <v>241.91267004352741</v>
      </c>
      <c r="F311" s="42">
        <f>'[2]2400km'!$B209</f>
        <v>561.19713674024183</v>
      </c>
      <c r="G311" s="51">
        <f>'[2]6000km'!$B209</f>
        <v>1265.3965117707114</v>
      </c>
    </row>
    <row r="312" spans="1:7" ht="15" x14ac:dyDescent="0.25">
      <c r="A312" s="1">
        <f t="shared" si="3"/>
        <v>311</v>
      </c>
      <c r="B312" s="43" t="s">
        <v>356</v>
      </c>
      <c r="C312" s="42">
        <f>'[2]50km'!$B210</f>
        <v>85.737469210439855</v>
      </c>
      <c r="D312" s="42">
        <f>'[2]400km'!$B210</f>
        <v>155.46045547932383</v>
      </c>
      <c r="E312" s="42">
        <f>'[2]800km'!$B210</f>
        <v>238.38643803601349</v>
      </c>
      <c r="F312" s="42">
        <f>'[2]2400km'!$B210</f>
        <v>551.17537847464223</v>
      </c>
      <c r="G312" s="51">
        <f>'[2]6000km'!$B210</f>
        <v>1240.7642521204596</v>
      </c>
    </row>
    <row r="313" spans="1:7" ht="15" x14ac:dyDescent="0.25">
      <c r="A313" s="1">
        <f t="shared" si="3"/>
        <v>312</v>
      </c>
      <c r="B313" s="43" t="s">
        <v>357</v>
      </c>
      <c r="C313" s="42">
        <f>'[2]50km'!$B211</f>
        <v>86.07785495611752</v>
      </c>
      <c r="D313" s="42">
        <f>'[2]400km'!$B211</f>
        <v>154.07553417560487</v>
      </c>
      <c r="E313" s="42">
        <f>'[2]800km'!$B211</f>
        <v>235.10539624684091</v>
      </c>
      <c r="F313" s="42">
        <f>'[2]2400km'!$B211</f>
        <v>539.86851057949059</v>
      </c>
      <c r="G313" s="51">
        <f>'[2]6000km'!$B211</f>
        <v>1211.0682673637318</v>
      </c>
    </row>
    <row r="314" spans="1:7" ht="15" x14ac:dyDescent="0.25">
      <c r="A314" s="1">
        <f t="shared" si="3"/>
        <v>313</v>
      </c>
      <c r="B314" s="43" t="s">
        <v>358</v>
      </c>
      <c r="C314" s="42">
        <f>'[2]50km'!$B212</f>
        <v>86.037540687359552</v>
      </c>
      <c r="D314" s="42">
        <f>'[2]400km'!$B212</f>
        <v>152.84987094875331</v>
      </c>
      <c r="E314" s="42">
        <f>'[2]800km'!$B212</f>
        <v>232.528543600983</v>
      </c>
      <c r="F314" s="42">
        <f>'[2]2400km'!$B212</f>
        <v>531.86651214785377</v>
      </c>
      <c r="G314" s="51">
        <f>'[2]6000km'!$B212</f>
        <v>1190.8443998317771</v>
      </c>
    </row>
    <row r="315" spans="1:7" ht="15" x14ac:dyDescent="0.25">
      <c r="A315" s="1">
        <f t="shared" ref="A315:A369" si="4">A314+1</f>
        <v>314</v>
      </c>
      <c r="B315" s="43" t="s">
        <v>359</v>
      </c>
      <c r="C315" s="42">
        <f>'[2]50km'!$B213</f>
        <v>86.666365411195301</v>
      </c>
      <c r="D315" s="42">
        <f>'[2]400km'!$B213</f>
        <v>154.39440855228347</v>
      </c>
      <c r="E315" s="42">
        <f>'[2]800km'!$B213</f>
        <v>235.17842456776776</v>
      </c>
      <c r="F315" s="42">
        <f>'[2]2400km'!$B213</f>
        <v>538.59468281330089</v>
      </c>
      <c r="G315" s="51">
        <f>'[2]6000km'!$B213</f>
        <v>1206.4914095034474</v>
      </c>
    </row>
    <row r="316" spans="1:7" ht="15" x14ac:dyDescent="0.25">
      <c r="A316" s="1">
        <f t="shared" si="4"/>
        <v>315</v>
      </c>
      <c r="B316" s="43" t="s">
        <v>360</v>
      </c>
      <c r="C316" s="42">
        <f>'[2]50km'!$B214</f>
        <v>87.600193734125696</v>
      </c>
      <c r="D316" s="42">
        <f>'[2]400km'!$B214</f>
        <v>156.69790712435253</v>
      </c>
      <c r="E316" s="42">
        <f>'[2]800km'!$B214</f>
        <v>239.12238564437592</v>
      </c>
      <c r="F316" s="42">
        <f>'[2]2400km'!$B214</f>
        <v>548.66226429251208</v>
      </c>
      <c r="G316" s="51">
        <f>'[2]6000km'!$B214</f>
        <v>1230.0084646768501</v>
      </c>
    </row>
    <row r="317" spans="1:7" ht="15" x14ac:dyDescent="0.25">
      <c r="A317" s="1">
        <f t="shared" si="4"/>
        <v>316</v>
      </c>
      <c r="B317" s="43" t="s">
        <v>361</v>
      </c>
      <c r="C317" s="42">
        <f>'[2]50km'!$B215</f>
        <v>89.017189345908747</v>
      </c>
      <c r="D317" s="42">
        <f>'[2]400km'!$B215</f>
        <v>158.91772858180499</v>
      </c>
      <c r="E317" s="42">
        <f>'[2]800km'!$B215</f>
        <v>242.36818835639588</v>
      </c>
      <c r="F317" s="42">
        <f>'[2]2400km'!$B215</f>
        <v>555.37927367562077</v>
      </c>
      <c r="G317" s="51">
        <f>'[2]6000km'!$B215</f>
        <v>1244.0611503095222</v>
      </c>
    </row>
    <row r="318" spans="1:7" ht="15" x14ac:dyDescent="0.25">
      <c r="A318" s="1">
        <f t="shared" si="4"/>
        <v>317</v>
      </c>
      <c r="B318" s="43" t="s">
        <v>362</v>
      </c>
      <c r="C318" s="42">
        <f>'[2]50km'!$B216</f>
        <v>90.980614025240641</v>
      </c>
      <c r="D318" s="42">
        <f>'[2]400km'!$B216</f>
        <v>161.52776173932037</v>
      </c>
      <c r="E318" s="42">
        <f>'[2]800km'!$B216</f>
        <v>245.91091812729039</v>
      </c>
      <c r="F318" s="42">
        <f>'[2]2400km'!$B216</f>
        <v>561.52278284321005</v>
      </c>
      <c r="G318" s="51">
        <f>'[2]6000km'!$B216</f>
        <v>1255.2089078270585</v>
      </c>
    </row>
    <row r="319" spans="1:7" ht="15" x14ac:dyDescent="0.25">
      <c r="A319" s="1">
        <f t="shared" si="4"/>
        <v>318</v>
      </c>
      <c r="B319" s="43" t="s">
        <v>363</v>
      </c>
      <c r="C319" s="42">
        <f>'[2]50km'!$B217</f>
        <v>92.947696352428636</v>
      </c>
      <c r="D319" s="42">
        <f>'[2]400km'!$B217</f>
        <v>164.91462879295446</v>
      </c>
      <c r="E319" s="42">
        <f>'[2]800km'!$B217</f>
        <v>251.08486643182718</v>
      </c>
      <c r="F319" s="42">
        <f>'[2]2400km'!$B217</f>
        <v>572.88564703073303</v>
      </c>
      <c r="G319" s="51">
        <f>'[2]6000km'!$B217</f>
        <v>1279.777275910832</v>
      </c>
    </row>
    <row r="320" spans="1:7" ht="15" x14ac:dyDescent="0.25">
      <c r="A320" s="1">
        <f t="shared" si="4"/>
        <v>319</v>
      </c>
      <c r="B320" s="43" t="s">
        <v>364</v>
      </c>
      <c r="C320" s="42">
        <f>'[2]50km'!$B218</f>
        <v>95.03126759122776</v>
      </c>
      <c r="D320" s="42">
        <f>'[2]400km'!$B218</f>
        <v>167.90964927013658</v>
      </c>
      <c r="E320" s="42">
        <f>'[2]800km'!$B218</f>
        <v>255.31216792223799</v>
      </c>
      <c r="F320" s="42">
        <f>'[2]2400km'!$B218</f>
        <v>580.9300949194444</v>
      </c>
      <c r="G320" s="51">
        <f>'[2]6000km'!$B218</f>
        <v>1295.5763199547596</v>
      </c>
    </row>
    <row r="321" spans="1:7" ht="15" x14ac:dyDescent="0.25">
      <c r="A321" s="1">
        <f t="shared" si="4"/>
        <v>320</v>
      </c>
      <c r="B321" s="43" t="s">
        <v>365</v>
      </c>
      <c r="C321" s="42">
        <f>'[2]50km'!$B219</f>
        <v>96.084292372259554</v>
      </c>
      <c r="D321" s="42">
        <f>'[2]400km'!$B219</f>
        <v>169.54126902126592</v>
      </c>
      <c r="E321" s="42">
        <f>'[2]800km'!$B219</f>
        <v>257.74105565976839</v>
      </c>
      <c r="F321" s="42">
        <f>'[2]2400km'!$B219</f>
        <v>585.75462448255644</v>
      </c>
      <c r="G321" s="51">
        <f>'[2]6000km'!$B219</f>
        <v>1305.1959710354133</v>
      </c>
    </row>
    <row r="322" spans="1:7" ht="15" x14ac:dyDescent="0.25">
      <c r="A322" s="1">
        <f t="shared" si="4"/>
        <v>321</v>
      </c>
      <c r="B322" s="43" t="s">
        <v>366</v>
      </c>
      <c r="C322" s="42">
        <f>'[2]50km'!$B220</f>
        <v>96.670087269369418</v>
      </c>
      <c r="D322" s="42">
        <f>'[2]400km'!$B220</f>
        <v>170.67576238443246</v>
      </c>
      <c r="E322" s="42">
        <f>'[2]800km'!$B220</f>
        <v>259.53141063264371</v>
      </c>
      <c r="F322" s="42">
        <f>'[2]2400km'!$B220</f>
        <v>590.00055627800998</v>
      </c>
      <c r="G322" s="51">
        <f>'[2]6000km'!$B220</f>
        <v>1314.841048469475</v>
      </c>
    </row>
    <row r="323" spans="1:7" ht="15" x14ac:dyDescent="0.25">
      <c r="A323" s="1">
        <f t="shared" si="4"/>
        <v>322</v>
      </c>
      <c r="B323" s="43" t="s">
        <v>367</v>
      </c>
      <c r="C323" s="42">
        <f>'[2]50km'!$B221</f>
        <v>99.232972689716036</v>
      </c>
      <c r="D323" s="42">
        <f>'[2]400km'!$B221</f>
        <v>176.93461186401444</v>
      </c>
      <c r="E323" s="42">
        <f>'[2]800km'!$B221</f>
        <v>270.18199963949058</v>
      </c>
      <c r="F323" s="42">
        <f>'[2]2400km'!$B221</f>
        <v>617.2393832131072</v>
      </c>
      <c r="G323" s="51">
        <f>'[2]6000km'!$B221</f>
        <v>1378.6693706075284</v>
      </c>
    </row>
    <row r="324" spans="1:7" ht="15" x14ac:dyDescent="0.25">
      <c r="A324" s="1">
        <f t="shared" si="4"/>
        <v>323</v>
      </c>
      <c r="B324" s="43" t="s">
        <v>368</v>
      </c>
      <c r="C324" s="42">
        <f>'[2]50km'!$B222</f>
        <v>101.6983154851965</v>
      </c>
      <c r="D324" s="42">
        <f>'[2]400km'!$B222</f>
        <v>181.14249939221108</v>
      </c>
      <c r="E324" s="42">
        <f>'[2]800km'!$B222</f>
        <v>276.53268877277878</v>
      </c>
      <c r="F324" s="42">
        <f>'[2]2400km'!$B222</f>
        <v>631.27856762183512</v>
      </c>
      <c r="G324" s="51">
        <f>'[2]6000km'!$B222</f>
        <v>1409.3456360273005</v>
      </c>
    </row>
    <row r="325" spans="1:7" ht="15" x14ac:dyDescent="0.25">
      <c r="A325" s="1">
        <f t="shared" si="4"/>
        <v>324</v>
      </c>
      <c r="B325" s="43" t="s">
        <v>369</v>
      </c>
      <c r="C325" s="42">
        <f>'[2]50km'!$B223</f>
        <v>102.80510769413696</v>
      </c>
      <c r="D325" s="42">
        <f>'[2]400km'!$B223</f>
        <v>181.84871289690017</v>
      </c>
      <c r="E325" s="42">
        <f>'[2]800km'!$B223</f>
        <v>276.90024200822904</v>
      </c>
      <c r="F325" s="42">
        <f>'[2]2400km'!$B223</f>
        <v>629.59647332254747</v>
      </c>
      <c r="G325" s="51">
        <f>'[2]6000km'!$B223</f>
        <v>1402.5305799315165</v>
      </c>
    </row>
    <row r="326" spans="1:7" ht="15" x14ac:dyDescent="0.25">
      <c r="A326" s="1">
        <f t="shared" si="4"/>
        <v>325</v>
      </c>
      <c r="B326" s="43" t="s">
        <v>380</v>
      </c>
      <c r="C326" s="42">
        <f>'[2]50km'!$B224</f>
        <v>104.24234202413443</v>
      </c>
      <c r="D326" s="42">
        <f>'[2]400km'!$B224</f>
        <v>185.03114655890084</v>
      </c>
      <c r="E326" s="42">
        <f>'[2]800km'!$B224</f>
        <v>282.21415399037937</v>
      </c>
      <c r="F326" s="42">
        <f>'[2]2400km'!$B224</f>
        <v>642.6373372644448</v>
      </c>
      <c r="G326" s="51">
        <f>'[2]6000km'!$B224</f>
        <v>1432.3578647922052</v>
      </c>
    </row>
    <row r="327" spans="1:7" ht="15" x14ac:dyDescent="0.25">
      <c r="A327" s="1">
        <f t="shared" si="4"/>
        <v>326</v>
      </c>
      <c r="B327" s="43" t="s">
        <v>381</v>
      </c>
      <c r="C327" s="42">
        <f>'[2]50km'!$B225</f>
        <v>109.82813636259999</v>
      </c>
      <c r="D327" s="42">
        <f>'[2]400km'!$B225</f>
        <v>193.3817942043305</v>
      </c>
      <c r="E327" s="42">
        <f>'[2]800km'!$B225</f>
        <v>293.92859871040503</v>
      </c>
      <c r="F327" s="42">
        <f>'[2]2400km'!$B225</f>
        <v>666.61717606080515</v>
      </c>
      <c r="G327" s="51">
        <f>'[2]6000km'!$B225</f>
        <v>1483.0424945937823</v>
      </c>
    </row>
    <row r="328" spans="1:7" ht="15" x14ac:dyDescent="0.25">
      <c r="A328" s="1">
        <f t="shared" si="4"/>
        <v>327</v>
      </c>
      <c r="B328" s="43" t="s">
        <v>382</v>
      </c>
      <c r="C328" s="42">
        <f>'[2]50km'!$B226</f>
        <v>111.45095804778862</v>
      </c>
      <c r="D328" s="42">
        <f>'[2]400km'!$B226</f>
        <v>196.28656605880633</v>
      </c>
      <c r="E328" s="42">
        <f>'[2]800km'!$B226</f>
        <v>298.28528897063853</v>
      </c>
      <c r="F328" s="42">
        <f>'[2]2400km'!$B226</f>
        <v>676.85835037239804</v>
      </c>
      <c r="G328" s="51">
        <f>'[2]6000km'!$B226</f>
        <v>1506.5813658421794</v>
      </c>
    </row>
    <row r="329" spans="1:7" ht="15" x14ac:dyDescent="0.25">
      <c r="A329" s="1">
        <f t="shared" si="4"/>
        <v>328</v>
      </c>
      <c r="B329" s="43" t="s">
        <v>384</v>
      </c>
      <c r="C329" s="42">
        <f>'[2]50km'!$B227</f>
        <v>114.12781802306719</v>
      </c>
      <c r="D329" s="42">
        <f>'[2]400km'!$B227</f>
        <v>200.20385567373469</v>
      </c>
      <c r="E329" s="42">
        <f>'[2]800km'!$B227</f>
        <v>303.7034115937663</v>
      </c>
      <c r="F329" s="42">
        <f>'[2]2400km'!$B227</f>
        <v>687.79447674482503</v>
      </c>
      <c r="G329" s="51">
        <f>'[2]6000km'!$B227</f>
        <v>1529.5690044379066</v>
      </c>
    </row>
    <row r="330" spans="1:7" ht="15" x14ac:dyDescent="0.25">
      <c r="A330" s="1">
        <f t="shared" si="4"/>
        <v>329</v>
      </c>
      <c r="B330" s="43" t="s">
        <v>385</v>
      </c>
      <c r="C330" s="42">
        <f>'[2]50km'!$B228</f>
        <v>117.17716232595268</v>
      </c>
      <c r="D330" s="42">
        <f>'[2]400km'!$B228</f>
        <v>205.88546031248427</v>
      </c>
      <c r="E330" s="42">
        <f>'[2]800km'!$B228</f>
        <v>312.3718208458738</v>
      </c>
      <c r="F330" s="42">
        <f>'[2]2400km'!$B228</f>
        <v>708.53547977820358</v>
      </c>
      <c r="G330" s="51">
        <f>'[2]6000km'!$B228</f>
        <v>1577.5673749750229</v>
      </c>
    </row>
    <row r="331" spans="1:7" ht="15" x14ac:dyDescent="0.25">
      <c r="A331" s="1">
        <f t="shared" si="4"/>
        <v>330</v>
      </c>
      <c r="B331" s="43" t="s">
        <v>386</v>
      </c>
      <c r="C331" s="42">
        <f>'[2]50km'!$B229</f>
        <v>118.90503322311888</v>
      </c>
      <c r="D331" s="42">
        <f>'[2]400km'!$B229</f>
        <v>211.21598169305619</v>
      </c>
      <c r="E331" s="42">
        <f>'[2]800km'!$B229</f>
        <v>321.75990260282265</v>
      </c>
      <c r="F331" s="42">
        <f>'[2]2400km'!$B229</f>
        <v>734.50237073449989</v>
      </c>
      <c r="G331" s="51">
        <f>'[2]6000km'!$B229</f>
        <v>1641.0980124002324</v>
      </c>
    </row>
    <row r="332" spans="1:7" ht="15" x14ac:dyDescent="0.25">
      <c r="A332" s="1">
        <f t="shared" si="4"/>
        <v>331</v>
      </c>
      <c r="B332" s="43" t="s">
        <v>387</v>
      </c>
      <c r="C332" s="42">
        <f>'[2]50km'!$B230</f>
        <v>121.46946228727352</v>
      </c>
      <c r="D332" s="42">
        <f>'[2]400km'!$B230</f>
        <v>215.29984365230641</v>
      </c>
      <c r="E332" s="42">
        <f>'[2]800km'!$B230</f>
        <v>327.67612538789524</v>
      </c>
      <c r="F332" s="42">
        <f>'[2]2400km'!$B230</f>
        <v>747.18881797286838</v>
      </c>
      <c r="G332" s="51">
        <f>'[2]6000km'!$B230</f>
        <v>1668.5980505210218</v>
      </c>
    </row>
    <row r="333" spans="1:7" ht="15" x14ac:dyDescent="0.25">
      <c r="A333" s="1">
        <f t="shared" si="4"/>
        <v>332</v>
      </c>
      <c r="B333" s="43" t="s">
        <v>388</v>
      </c>
      <c r="C333" s="42">
        <f>'[2]50km'!$B231</f>
        <v>121.10688052654588</v>
      </c>
      <c r="D333" s="42">
        <f>'[2]400km'!$B231</f>
        <v>214.81058223843192</v>
      </c>
      <c r="E333" s="42">
        <f>'[2]800km'!$B231</f>
        <v>326.98260763691468</v>
      </c>
      <c r="F333" s="42">
        <f>'[2]2400km'!$B231</f>
        <v>746.02523915226993</v>
      </c>
      <c r="G333" s="51">
        <f>'[2]6000km'!$B231</f>
        <v>1666.6370575028873</v>
      </c>
    </row>
    <row r="334" spans="1:7" ht="15" x14ac:dyDescent="0.25">
      <c r="A334" s="1">
        <f t="shared" si="4"/>
        <v>333</v>
      </c>
      <c r="B334" s="43" t="s">
        <v>389</v>
      </c>
      <c r="C334" s="42">
        <f>'[2]50km'!$B232</f>
        <v>121.97543591429286</v>
      </c>
      <c r="D334" s="42">
        <f>'[2]400km'!$B232</f>
        <v>217.24784972947262</v>
      </c>
      <c r="E334" s="42">
        <f>'[2]800km'!$B232</f>
        <v>331.29106174456751</v>
      </c>
      <c r="F334" s="42">
        <f>'[2]2400km'!$B232</f>
        <v>757.3612651514253</v>
      </c>
      <c r="G334" s="51">
        <f>'[2]6000km'!$B232</f>
        <v>1693.4422393267141</v>
      </c>
    </row>
    <row r="335" spans="1:7" ht="15" x14ac:dyDescent="0.25">
      <c r="A335" s="1">
        <f t="shared" si="4"/>
        <v>334</v>
      </c>
      <c r="B335" s="43" t="s">
        <v>390</v>
      </c>
      <c r="C335" s="42">
        <f>'[2]50km'!$B233</f>
        <v>122.48703094652474</v>
      </c>
      <c r="D335" s="42">
        <f>'[2]400km'!$B233</f>
        <v>217.50397802660731</v>
      </c>
      <c r="E335" s="42">
        <f>'[2]800km'!$B233</f>
        <v>331.38764927864696</v>
      </c>
      <c r="F335" s="42">
        <f>'[2]2400km'!$B233</f>
        <v>756.04723251712483</v>
      </c>
      <c r="G335" s="51">
        <f>'[2]6000km'!$B233</f>
        <v>1688.3749684764393</v>
      </c>
    </row>
    <row r="336" spans="1:7" ht="15" x14ac:dyDescent="0.25">
      <c r="A336" s="1">
        <f t="shared" si="4"/>
        <v>335</v>
      </c>
      <c r="B336" s="43" t="s">
        <v>391</v>
      </c>
      <c r="C336" s="42">
        <f>'[2]50km'!$B234</f>
        <v>125.30285403495377</v>
      </c>
      <c r="D336" s="42">
        <f>'[2]400km'!$B234</f>
        <v>228.36329881499236</v>
      </c>
      <c r="E336" s="42">
        <f>'[2]800km'!$B234</f>
        <v>351.542483406092</v>
      </c>
      <c r="F336" s="42">
        <f>'[2]2400km'!$B234</f>
        <v>812.7836101893331</v>
      </c>
      <c r="G336" s="51">
        <f>'[2]6000km'!$B234</f>
        <v>1826.9694367657569</v>
      </c>
    </row>
    <row r="337" spans="1:7" ht="15" x14ac:dyDescent="0.25">
      <c r="A337" s="1">
        <f t="shared" si="4"/>
        <v>336</v>
      </c>
      <c r="B337" s="43" t="s">
        <v>392</v>
      </c>
      <c r="C337" s="42">
        <f>'[2]50km'!$B235</f>
        <v>127.09398171302755</v>
      </c>
      <c r="D337" s="42">
        <f>'[2]400km'!$B235</f>
        <v>231.31076771876567</v>
      </c>
      <c r="E337" s="42">
        <f>'[2]800km'!$B235</f>
        <v>355.96263854239322</v>
      </c>
      <c r="F337" s="42">
        <f>'[2]2400km'!$B235</f>
        <v>822.21278207066371</v>
      </c>
      <c r="G337" s="51">
        <f>'[2]6000km'!$B235</f>
        <v>1847.0076001845925</v>
      </c>
    </row>
    <row r="338" spans="1:7" ht="15" x14ac:dyDescent="0.25">
      <c r="A338" s="1">
        <f t="shared" si="4"/>
        <v>337</v>
      </c>
      <c r="B338" s="43" t="s">
        <v>393</v>
      </c>
      <c r="C338" s="42">
        <f>'[2]50km'!$B236</f>
        <v>130.82525356586333</v>
      </c>
      <c r="D338" s="42">
        <f>'[2]400km'!$B236</f>
        <v>239.08531388808993</v>
      </c>
      <c r="E338" s="42">
        <f>'[2]800km'!$B236</f>
        <v>368.36848034039832</v>
      </c>
      <c r="F338" s="42">
        <f>'[2]2400km'!$B236</f>
        <v>853.0830773260102</v>
      </c>
      <c r="G338" s="51">
        <f>'[2]6000km'!$B236</f>
        <v>1919.3773689259199</v>
      </c>
    </row>
    <row r="339" spans="1:7" ht="15" x14ac:dyDescent="0.25">
      <c r="A339" s="1">
        <f t="shared" si="4"/>
        <v>338</v>
      </c>
      <c r="B339" s="43" t="s">
        <v>394</v>
      </c>
      <c r="C339" s="42">
        <f>'[2]50km'!$B237</f>
        <v>134.0584277439319</v>
      </c>
      <c r="D339" s="42">
        <f>'[2]400km'!$B237</f>
        <v>248.65093510883358</v>
      </c>
      <c r="E339" s="42">
        <f>'[2]800km'!$B237</f>
        <v>385.20179157617349</v>
      </c>
      <c r="F339" s="42">
        <f>'[2]2400km'!$B237</f>
        <v>898.80860381872787</v>
      </c>
      <c r="G339" s="51">
        <f>'[2]6000km'!$B237</f>
        <v>2029.976471144372</v>
      </c>
    </row>
    <row r="340" spans="1:7" ht="15" x14ac:dyDescent="0.25">
      <c r="A340" s="1">
        <f t="shared" si="4"/>
        <v>339</v>
      </c>
      <c r="B340" s="43" t="s">
        <v>395</v>
      </c>
      <c r="C340" s="42">
        <f>'[2]50km'!$B238</f>
        <v>134.8901974723922</v>
      </c>
      <c r="D340" s="42">
        <f>'[2]400km'!$B238</f>
        <v>249.16109348744484</v>
      </c>
      <c r="E340" s="42">
        <f>'[2]800km'!$B238</f>
        <v>385.36871454794345</v>
      </c>
      <c r="F340" s="42">
        <f>'[2]2400km'!$B238</f>
        <v>897.46071603737994</v>
      </c>
      <c r="G340" s="51">
        <f>'[2]6000km'!$B238</f>
        <v>2025.1138573241947</v>
      </c>
    </row>
    <row r="341" spans="1:7" ht="15" x14ac:dyDescent="0.25">
      <c r="A341" s="1">
        <f t="shared" si="4"/>
        <v>340</v>
      </c>
      <c r="B341" s="43" t="s">
        <v>396</v>
      </c>
      <c r="C341" s="42">
        <f>'[2]50km'!$B239</f>
        <v>135.00780153585265</v>
      </c>
      <c r="D341" s="42">
        <f>'[2]400km'!$B239</f>
        <v>246.72303953814981</v>
      </c>
      <c r="E341" s="42">
        <f>'[2]800km'!$B239</f>
        <v>379.99185971317149</v>
      </c>
      <c r="F341" s="42">
        <f>'[2]2400km'!$B239</f>
        <v>880.43394274094555</v>
      </c>
      <c r="G341" s="51">
        <f>'[2]6000km'!$B239</f>
        <v>1981.9537312992038</v>
      </c>
    </row>
    <row r="342" spans="1:7" ht="15" x14ac:dyDescent="0.25">
      <c r="A342" s="1">
        <f t="shared" si="4"/>
        <v>341</v>
      </c>
      <c r="B342" s="43" t="s">
        <v>397</v>
      </c>
      <c r="C342" s="42">
        <f>'[2]50km'!$B240</f>
        <v>134.43618072090362</v>
      </c>
      <c r="D342" s="42">
        <f>'[2]400km'!$B240</f>
        <v>243.88958824978164</v>
      </c>
      <c r="E342" s="42">
        <f>'[2]800km'!$B240</f>
        <v>374.53839046612552</v>
      </c>
      <c r="F342" s="42">
        <f>'[2]2400km'!$B240</f>
        <v>864.70496992868175</v>
      </c>
      <c r="G342" s="51">
        <f>'[2]6000km'!$B240</f>
        <v>1943.2583016673184</v>
      </c>
    </row>
    <row r="343" spans="1:7" ht="15" x14ac:dyDescent="0.25">
      <c r="A343" s="1">
        <f t="shared" si="4"/>
        <v>342</v>
      </c>
      <c r="B343" s="43" t="s">
        <v>398</v>
      </c>
      <c r="C343" s="42">
        <f>'[2]50km'!$B241</f>
        <v>135.38834919074921</v>
      </c>
      <c r="D343" s="42">
        <f>'[2]400km'!$B241</f>
        <v>246.06016128275886</v>
      </c>
      <c r="E343" s="42">
        <f>'[2]800km'!$B241</f>
        <v>378.00801627402416</v>
      </c>
      <c r="F343" s="42">
        <f>'[2]2400km'!$B241</f>
        <v>873.91569607010217</v>
      </c>
      <c r="G343" s="51">
        <f>'[2]6000km'!$B241</f>
        <v>1965.7951704845398</v>
      </c>
    </row>
    <row r="344" spans="1:7" ht="15" x14ac:dyDescent="0.25">
      <c r="A344" s="1">
        <f t="shared" si="4"/>
        <v>343</v>
      </c>
      <c r="B344" s="43" t="s">
        <v>399</v>
      </c>
      <c r="C344" s="42">
        <f>'[2]50km'!$B242</f>
        <v>138.2266816697225</v>
      </c>
      <c r="D344" s="42">
        <f>'[2]400km'!$B242</f>
        <v>251.75118692778628</v>
      </c>
      <c r="E344" s="42">
        <f>'[2]800km'!$B242</f>
        <v>386.90263807853853</v>
      </c>
      <c r="F344" s="42">
        <f>'[2]2400km'!$B242</f>
        <v>895.95501268925125</v>
      </c>
      <c r="G344" s="51">
        <f>'[2]6000km'!$B242</f>
        <v>2017.6577830691326</v>
      </c>
    </row>
    <row r="345" spans="1:7" ht="15" x14ac:dyDescent="0.25">
      <c r="A345" s="1">
        <f t="shared" si="4"/>
        <v>344</v>
      </c>
      <c r="B345" s="43" t="s">
        <v>400</v>
      </c>
      <c r="C345" s="42">
        <f>'[2]50km'!$B243</f>
        <v>137.82622834311275</v>
      </c>
      <c r="D345" s="42">
        <f>'[2]400km'!$B243</f>
        <v>249.54115668084933</v>
      </c>
      <c r="E345" s="42">
        <f>'[2]800km'!$B243</f>
        <v>382.601075240483</v>
      </c>
      <c r="F345" s="42">
        <f>'[2]2400km'!$B243</f>
        <v>883.42408013273189</v>
      </c>
      <c r="G345" s="51">
        <f>'[2]6000km'!$B243</f>
        <v>1986.7133391305777</v>
      </c>
    </row>
    <row r="346" spans="1:7" ht="15" x14ac:dyDescent="0.25">
      <c r="A346" s="1">
        <f t="shared" si="4"/>
        <v>345</v>
      </c>
      <c r="B346" s="43" t="s">
        <v>402</v>
      </c>
      <c r="C346" s="42">
        <f>'[2]50km'!$B244</f>
        <v>138.14477041636778</v>
      </c>
      <c r="D346" s="42">
        <f>'[2]400km'!$B244</f>
        <v>249.97998935641616</v>
      </c>
      <c r="E346" s="42">
        <f>'[2]800km'!$B244</f>
        <v>383.19477201116933</v>
      </c>
      <c r="F346" s="42">
        <f>'[2]2400km'!$B244</f>
        <v>884.5357967444437</v>
      </c>
      <c r="G346" s="51">
        <f>'[2]6000km'!$B244</f>
        <v>1988.914522980007</v>
      </c>
    </row>
    <row r="347" spans="1:7" ht="15" x14ac:dyDescent="0.25">
      <c r="A347" s="1">
        <f t="shared" si="4"/>
        <v>346</v>
      </c>
      <c r="B347" s="43" t="s">
        <v>403</v>
      </c>
      <c r="C347" s="42">
        <f>'[2]50km'!$B245</f>
        <v>137.74777055446421</v>
      </c>
      <c r="D347" s="42">
        <f>'[2]400km'!$B245</f>
        <v>247.41113294915112</v>
      </c>
      <c r="E347" s="42">
        <f>'[2]800km'!$B245</f>
        <v>378.13371301715091</v>
      </c>
      <c r="F347" s="42">
        <f>'[2]2400km'!$B245</f>
        <v>869.56473219039742</v>
      </c>
      <c r="G347" s="51">
        <f>'[2]6000km'!$B245</f>
        <v>1951.6900495061379</v>
      </c>
    </row>
    <row r="348" spans="1:7" ht="15" x14ac:dyDescent="0.25">
      <c r="A348" s="1">
        <f t="shared" si="4"/>
        <v>347</v>
      </c>
      <c r="B348" s="43" t="s">
        <v>404</v>
      </c>
      <c r="C348" s="42">
        <f>'[2]50km'!$B246</f>
        <v>137.46688853037736</v>
      </c>
      <c r="D348" s="42">
        <f>'[2]400km'!$B246</f>
        <v>245.85722400578413</v>
      </c>
      <c r="E348" s="42">
        <f>'[2]800km'!$B246</f>
        <v>375.12256384365293</v>
      </c>
      <c r="F348" s="42">
        <f>'[2]2400km'!$B246</f>
        <v>860.73834397693849</v>
      </c>
      <c r="G348" s="51">
        <f>'[2]6000km'!$B246</f>
        <v>1929.7896648631893</v>
      </c>
    </row>
    <row r="349" spans="1:7" ht="15" x14ac:dyDescent="0.25">
      <c r="A349" s="1">
        <f t="shared" si="4"/>
        <v>348</v>
      </c>
      <c r="B349" s="43" t="s">
        <v>405</v>
      </c>
      <c r="C349" s="42">
        <f>'[2]50km'!$B247</f>
        <v>137.12662406346132</v>
      </c>
      <c r="D349" s="42">
        <f>'[2]400km'!$B247</f>
        <v>244.97609595470485</v>
      </c>
      <c r="E349" s="42">
        <f>'[2]800km'!$B247</f>
        <v>373.58510725119714</v>
      </c>
      <c r="F349" s="42">
        <f>'[2]2400km'!$B247</f>
        <v>856.79839914925174</v>
      </c>
      <c r="G349" s="51">
        <f>'[2]6000km'!$B247</f>
        <v>1920.6112409539387</v>
      </c>
    </row>
    <row r="350" spans="1:7" ht="15" x14ac:dyDescent="0.25">
      <c r="A350" s="1">
        <f t="shared" si="4"/>
        <v>349</v>
      </c>
      <c r="B350" s="43" t="s">
        <v>406</v>
      </c>
      <c r="C350" s="42">
        <f>'[2]50km'!$B248</f>
        <v>137.6399826090454</v>
      </c>
      <c r="D350" s="42">
        <f>'[2]400km'!$B248</f>
        <v>242.95792378800013</v>
      </c>
      <c r="E350" s="42">
        <f>'[2]800km'!$B248</f>
        <v>368.59010241743118</v>
      </c>
      <c r="F350" s="42">
        <f>'[2]2400km'!$B248</f>
        <v>840.38404945650586</v>
      </c>
      <c r="G350" s="51">
        <f>'[2]6000km'!$B248</f>
        <v>1878.8693546854372</v>
      </c>
    </row>
    <row r="351" spans="1:7" ht="15" x14ac:dyDescent="0.25">
      <c r="A351" s="1">
        <f t="shared" si="4"/>
        <v>350</v>
      </c>
      <c r="B351" s="43" t="s">
        <v>407</v>
      </c>
      <c r="C351" s="42">
        <f>'[2]50km'!$B249</f>
        <v>141.55198458866593</v>
      </c>
      <c r="D351" s="42">
        <f>'[2]400km'!$B249</f>
        <v>250.21484990705707</v>
      </c>
      <c r="E351" s="42">
        <f>'[2]800km'!$B249</f>
        <v>379.49240088644774</v>
      </c>
      <c r="F351" s="42">
        <f>'[2]2400km'!$B249</f>
        <v>866.90265954683912</v>
      </c>
      <c r="G351" s="51">
        <f>'[2]6000km'!$B249</f>
        <v>1941.3007825898417</v>
      </c>
    </row>
    <row r="352" spans="1:7" ht="15" x14ac:dyDescent="0.25">
      <c r="A352" s="1">
        <f t="shared" si="4"/>
        <v>351</v>
      </c>
      <c r="B352" s="43" t="s">
        <v>408</v>
      </c>
      <c r="C352" s="42">
        <f>'[2]50km'!$B250</f>
        <v>141.23264122678455</v>
      </c>
      <c r="D352" s="42">
        <f>'[2]400km'!$B250</f>
        <v>249.99205004168033</v>
      </c>
      <c r="E352" s="42">
        <f>'[2]800km'!$B250</f>
        <v>379.27144802263138</v>
      </c>
      <c r="F352" s="42">
        <f>'[2]2400km'!$B250</f>
        <v>867.32194382352657</v>
      </c>
      <c r="G352" s="51">
        <f>'[2]6000km'!$B250</f>
        <v>1943.6352372833594</v>
      </c>
    </row>
    <row r="353" spans="1:9" ht="15" x14ac:dyDescent="0.25">
      <c r="A353" s="1">
        <f t="shared" si="4"/>
        <v>352</v>
      </c>
      <c r="B353" s="43" t="s">
        <v>409</v>
      </c>
      <c r="C353" s="42">
        <f>'[2]50km'!$B251</f>
        <v>141.30276106886268</v>
      </c>
      <c r="D353" s="42">
        <f>'[2]400km'!$B251</f>
        <v>256.60613422188067</v>
      </c>
      <c r="E353" s="42">
        <f>'[2]800km'!$B251</f>
        <v>393.33404987658588</v>
      </c>
      <c r="F353" s="42">
        <f>'[2]2400km'!$B251</f>
        <v>911.355358863079</v>
      </c>
      <c r="G353" s="51">
        <f>'[2]6000km'!$B251</f>
        <v>2055.2355388584438</v>
      </c>
    </row>
    <row r="354" spans="1:9" ht="15" x14ac:dyDescent="0.25">
      <c r="A354" s="1">
        <f t="shared" si="4"/>
        <v>353</v>
      </c>
      <c r="B354" s="43" t="s">
        <v>410</v>
      </c>
      <c r="C354" s="42">
        <f>'[2]50km'!$B252</f>
        <v>141.45153146812021</v>
      </c>
      <c r="D354" s="42">
        <f>'[2]400km'!$B252</f>
        <v>257.27906511235898</v>
      </c>
      <c r="E354" s="42">
        <f>'[2]800km'!$B252</f>
        <v>394.61111475426713</v>
      </c>
      <c r="F354" s="42">
        <f>'[2]2400km'!$B252</f>
        <v>915.0192480390275</v>
      </c>
      <c r="G354" s="51">
        <f>'[2]6000km'!$B252</f>
        <v>2064.2474989675839</v>
      </c>
      <c r="H354" s="117"/>
      <c r="I354" s="117"/>
    </row>
    <row r="355" spans="1:9" ht="15" x14ac:dyDescent="0.25">
      <c r="A355" s="1">
        <f t="shared" si="4"/>
        <v>354</v>
      </c>
      <c r="B355" s="43" t="s">
        <v>411</v>
      </c>
      <c r="C355" s="42">
        <f>'[2]50km'!$B253</f>
        <v>141.92024657861967</v>
      </c>
      <c r="D355" s="42">
        <f>'[2]400km'!$B253</f>
        <v>258.88069243316323</v>
      </c>
      <c r="E355" s="42">
        <f>'[2]800km'!$B253</f>
        <v>397.53278144301601</v>
      </c>
      <c r="F355" s="42">
        <f>'[2]2400km'!$B253</f>
        <v>923.07359062190949</v>
      </c>
      <c r="G355" s="51">
        <f>'[2]6000km'!$B253</f>
        <v>2083.7397511290305</v>
      </c>
      <c r="H355" s="117"/>
      <c r="I355" s="117"/>
    </row>
    <row r="356" spans="1:9" ht="15" x14ac:dyDescent="0.25">
      <c r="A356" s="1">
        <f t="shared" si="4"/>
        <v>355</v>
      </c>
      <c r="B356" s="43" t="s">
        <v>412</v>
      </c>
      <c r="C356" s="42">
        <f>'[2]50km'!$B254</f>
        <v>143.03654427013541</v>
      </c>
      <c r="D356" s="42">
        <f>'[2]400km'!$B254</f>
        <v>259.87297615406112</v>
      </c>
      <c r="E356" s="42">
        <f>'[2]800km'!$B254</f>
        <v>398.41181411297993</v>
      </c>
      <c r="F356" s="42">
        <f>'[2]2400km'!$B254</f>
        <v>923.33349041446729</v>
      </c>
      <c r="G356" s="51">
        <f>'[2]6000km'!$B254</f>
        <v>2082.4820054421721</v>
      </c>
      <c r="H356" s="117"/>
      <c r="I356" s="117"/>
    </row>
    <row r="357" spans="1:9" ht="15" x14ac:dyDescent="0.25">
      <c r="A357" s="1">
        <f t="shared" si="4"/>
        <v>356</v>
      </c>
      <c r="B357" s="43" t="s">
        <v>413</v>
      </c>
      <c r="C357" s="42">
        <f>'[2]50km'!$B255</f>
        <v>143.07921240314076</v>
      </c>
      <c r="D357" s="42">
        <f>'[2]400km'!$B255</f>
        <v>258.37572102588331</v>
      </c>
      <c r="E357" s="42">
        <f>'[2]800km'!$B255</f>
        <v>395.18630682421099</v>
      </c>
      <c r="F357" s="42">
        <f>'[2]2400km'!$B255</f>
        <v>913.01029034556075</v>
      </c>
      <c r="G357" s="51">
        <f>'[2]6000km'!$B255</f>
        <v>2056.0504835146266</v>
      </c>
      <c r="H357" s="117"/>
      <c r="I357" s="117"/>
    </row>
    <row r="358" spans="1:9" ht="15" x14ac:dyDescent="0.25">
      <c r="A358" s="1">
        <f t="shared" si="4"/>
        <v>357</v>
      </c>
      <c r="B358" s="43" t="s">
        <v>414</v>
      </c>
      <c r="C358" s="42">
        <f>'[2]50km'!$B256</f>
        <v>145.94051018890528</v>
      </c>
      <c r="D358" s="42">
        <f>'[2]400km'!$B256</f>
        <v>263.37769738230526</v>
      </c>
      <c r="E358" s="42">
        <f>'[2]800km'!$B256</f>
        <v>402.67463678860258</v>
      </c>
      <c r="F358" s="42">
        <f>'[2]2400km'!$B256</f>
        <v>930.21149583305737</v>
      </c>
      <c r="G358" s="51">
        <f>'[2]6000km'!$B256</f>
        <v>2094.9312547475297</v>
      </c>
      <c r="H358" s="117"/>
      <c r="I358" s="117"/>
    </row>
    <row r="359" spans="1:9" ht="15" x14ac:dyDescent="0.25">
      <c r="A359" s="1">
        <f t="shared" si="4"/>
        <v>358</v>
      </c>
      <c r="B359" s="43" t="s">
        <v>415</v>
      </c>
      <c r="C359" s="42">
        <f>'[2]50km'!$B257</f>
        <v>147.02337740363899</v>
      </c>
      <c r="D359" s="42">
        <f>'[2]400km'!$B257</f>
        <v>265.78300573667173</v>
      </c>
      <c r="E359" s="42">
        <f>'[2]800km'!$B257</f>
        <v>406.56109147380732</v>
      </c>
      <c r="F359" s="42">
        <f>'[2]2400km'!$B257</f>
        <v>940.19878984261038</v>
      </c>
      <c r="G359" s="51">
        <f>'[2]6000km'!$B257</f>
        <v>2118.7776277376129</v>
      </c>
      <c r="H359" s="117"/>
      <c r="I359" s="117"/>
    </row>
    <row r="360" spans="1:9" ht="15" x14ac:dyDescent="0.25">
      <c r="A360" s="1">
        <f t="shared" si="4"/>
        <v>359</v>
      </c>
      <c r="B360" s="43" t="s">
        <v>416</v>
      </c>
      <c r="C360" s="42">
        <f>'[2]50km'!$B258</f>
        <v>148.94066655879419</v>
      </c>
      <c r="D360" s="42">
        <f>'[2]400km'!$B258</f>
        <v>269.43191063281296</v>
      </c>
      <c r="E360" s="42">
        <f>'[2]800km'!$B258</f>
        <v>412.1507465571442</v>
      </c>
      <c r="F360" s="42">
        <f>'[2]2400km'!$B258</f>
        <v>953.77450785599513</v>
      </c>
      <c r="G360" s="51">
        <f>'[2]6000km'!$B258</f>
        <v>2150.4892839795548</v>
      </c>
      <c r="H360" s="117"/>
      <c r="I360" s="117"/>
    </row>
    <row r="361" spans="1:9" ht="15" x14ac:dyDescent="0.25">
      <c r="A361" s="1">
        <f t="shared" si="4"/>
        <v>360</v>
      </c>
      <c r="B361" s="43" t="s">
        <v>417</v>
      </c>
      <c r="C361" s="42">
        <f>'[2]50km'!$B259</f>
        <v>147.29303977691376</v>
      </c>
      <c r="D361" s="42">
        <f>'[2]400km'!$B259</f>
        <v>266.52918377506887</v>
      </c>
      <c r="E361" s="42">
        <f>'[2]800km'!$B259</f>
        <v>407.78831742732655</v>
      </c>
      <c r="F361" s="42">
        <f>'[2]2400km'!$B259</f>
        <v>943.72086571922114</v>
      </c>
      <c r="G361" s="51">
        <f>'[2]6000km'!$B259</f>
        <v>2127.7411096381315</v>
      </c>
      <c r="H361" s="117"/>
      <c r="I361" s="117"/>
    </row>
    <row r="362" spans="1:9" ht="15" x14ac:dyDescent="0.25">
      <c r="A362" s="1">
        <f t="shared" si="4"/>
        <v>361</v>
      </c>
      <c r="B362" s="43" t="s">
        <v>419</v>
      </c>
      <c r="C362" s="42">
        <f>'[2]50km'!$B260</f>
        <v>148.17595343732748</v>
      </c>
      <c r="D362" s="42">
        <f>'[2]400km'!$B260</f>
        <v>267.46565208531666</v>
      </c>
      <c r="E362" s="42">
        <f>'[2]800km'!$B260</f>
        <v>408.82790086422534</v>
      </c>
      <c r="F362" s="42">
        <f>'[2]2400km'!$B260</f>
        <v>944.92843575615382</v>
      </c>
      <c r="G362" s="51">
        <f>'[2]6000km'!$B260</f>
        <v>2129.1432940952127</v>
      </c>
      <c r="H362" s="117"/>
      <c r="I362" s="117"/>
    </row>
    <row r="363" spans="1:9" ht="15" x14ac:dyDescent="0.25">
      <c r="A363" s="1">
        <f t="shared" si="4"/>
        <v>362</v>
      </c>
      <c r="B363" s="43" t="s">
        <v>420</v>
      </c>
      <c r="C363" s="42">
        <f>'[2]50km'!$B261</f>
        <v>148.55730758952956</v>
      </c>
      <c r="D363" s="42">
        <f>'[2]400km'!$B261</f>
        <v>267.9727212461525</v>
      </c>
      <c r="E363" s="42">
        <f>'[2]800km'!$B261</f>
        <v>409.52752470265841</v>
      </c>
      <c r="F363" s="42">
        <f>'[2]2400km'!$B261</f>
        <v>946.11314274321694</v>
      </c>
      <c r="G363" s="51">
        <f>'[2]6000km'!$B261</f>
        <v>2131.205586495375</v>
      </c>
      <c r="H363" s="117"/>
      <c r="I363" s="117"/>
    </row>
    <row r="364" spans="1:9" ht="15" x14ac:dyDescent="0.25">
      <c r="A364" s="1">
        <f t="shared" si="4"/>
        <v>363</v>
      </c>
      <c r="B364" s="43" t="s">
        <v>421</v>
      </c>
      <c r="C364" s="42">
        <f>'[2]50km'!$B262</f>
        <v>149.82840147830859</v>
      </c>
      <c r="D364" s="42">
        <f>'[2]400km'!$B262</f>
        <v>270.68936022394621</v>
      </c>
      <c r="E364" s="42">
        <f>'[2]800km'!$B262</f>
        <v>413.92397574907477</v>
      </c>
      <c r="F364" s="42">
        <f>'[2]2400km'!$B262</f>
        <v>957.06690559059018</v>
      </c>
      <c r="G364" s="51">
        <f>'[2]6000km'!$B262</f>
        <v>2156.7918485397508</v>
      </c>
      <c r="H364" s="117"/>
      <c r="I364" s="117"/>
    </row>
    <row r="365" spans="1:9" ht="15" x14ac:dyDescent="0.25">
      <c r="A365" s="1">
        <f t="shared" si="4"/>
        <v>364</v>
      </c>
      <c r="B365" s="43" t="s">
        <v>422</v>
      </c>
      <c r="C365" s="124">
        <f>'[2]50km'!$B263</f>
        <v>150.22557664318344</v>
      </c>
      <c r="D365" s="124">
        <f>'[2]400km'!$B263</f>
        <v>271.20386314972069</v>
      </c>
      <c r="E365" s="124">
        <f>'[2]800km'!$B263</f>
        <v>414.62030121869952</v>
      </c>
      <c r="F365" s="124">
        <f>'[2]2400km'!$B263</f>
        <v>958.2120748024862</v>
      </c>
      <c r="G365" s="125">
        <f>'[2]6000km'!$B263</f>
        <v>2158.7380813469099</v>
      </c>
      <c r="H365" s="117"/>
      <c r="I365" s="117"/>
    </row>
    <row r="366" spans="1:9" ht="15" x14ac:dyDescent="0.25">
      <c r="A366" s="1">
        <f t="shared" si="4"/>
        <v>365</v>
      </c>
      <c r="B366" s="43" t="s">
        <v>423</v>
      </c>
      <c r="C366" s="124">
        <f>'[2]50km'!$B264</f>
        <v>150.26732096872715</v>
      </c>
      <c r="D366" s="124">
        <f>'[2]400km'!$B264</f>
        <v>271.21475589205426</v>
      </c>
      <c r="E366" s="124">
        <f>'[2]800km'!$B264</f>
        <v>414.60166069345416</v>
      </c>
      <c r="F366" s="124">
        <f>'[2]2400km'!$B264</f>
        <v>958.04190137973478</v>
      </c>
      <c r="G366" s="125">
        <f>'[2]6000km'!$B264</f>
        <v>2158.2019090343765</v>
      </c>
      <c r="H366" s="117"/>
      <c r="I366" s="117"/>
    </row>
    <row r="367" spans="1:9" ht="15" x14ac:dyDescent="0.25">
      <c r="A367" s="1">
        <f t="shared" si="4"/>
        <v>366</v>
      </c>
      <c r="B367" s="43" t="s">
        <v>424</v>
      </c>
      <c r="C367" s="124">
        <f>'[2]50km'!$B265</f>
        <v>151.44569984207322</v>
      </c>
      <c r="D367" s="124">
        <f>'[2]400km'!$B265</f>
        <v>272.99258329908338</v>
      </c>
      <c r="E367" s="124">
        <f>'[2]800km'!$B265</f>
        <v>417.12659646239416</v>
      </c>
      <c r="F367" s="124">
        <f>'[2]2400km'!$B265</f>
        <v>963.19346204305907</v>
      </c>
      <c r="G367" s="125">
        <f>'[2]6000km'!$B265</f>
        <v>2168.9920192951213</v>
      </c>
      <c r="H367" s="117"/>
      <c r="I367" s="117"/>
    </row>
    <row r="368" spans="1:9" ht="15" x14ac:dyDescent="0.25">
      <c r="A368" s="1">
        <f t="shared" si="4"/>
        <v>367</v>
      </c>
      <c r="B368" s="43" t="s">
        <v>425</v>
      </c>
      <c r="C368" s="124">
        <f>'[2]50km'!$B266</f>
        <v>151.61404594067113</v>
      </c>
      <c r="D368" s="124">
        <f>'[2]400km'!$B266</f>
        <v>273.39827791301076</v>
      </c>
      <c r="E368" s="124">
        <f>'[2]800km'!$B266</f>
        <v>417.80354652241232</v>
      </c>
      <c r="F368" s="124">
        <f>'[2]2400km'!$B266</f>
        <v>964.95543388744034</v>
      </c>
      <c r="G368" s="125">
        <f>'[2]6000km'!$B266</f>
        <v>2173.1952901543195</v>
      </c>
      <c r="H368" s="117"/>
      <c r="I368" s="117"/>
    </row>
    <row r="369" spans="1:9" ht="15.75" thickBot="1" x14ac:dyDescent="0.3">
      <c r="A369" s="1">
        <f t="shared" si="4"/>
        <v>368</v>
      </c>
      <c r="B369" s="110" t="s">
        <v>426</v>
      </c>
      <c r="C369" s="126">
        <f>'[2]50km'!$B267</f>
        <v>153.04088389354229</v>
      </c>
      <c r="D369" s="126">
        <f>'[2]400km'!$B267</f>
        <v>275.91859414985544</v>
      </c>
      <c r="E369" s="126">
        <f>'[2]800km'!$B267</f>
        <v>421.66041046127941</v>
      </c>
      <c r="F369" s="126">
        <f>'[2]2400km'!$B267</f>
        <v>973.65181559908979</v>
      </c>
      <c r="G369" s="127">
        <f>'[2]6000km'!$B267</f>
        <v>2192.4005820782495</v>
      </c>
      <c r="H369" s="117"/>
      <c r="I369" s="117"/>
    </row>
  </sheetData>
  <mergeCells count="1">
    <mergeCell ref="K284:L284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F6EE1-EE59-41D5-8CAC-8BBE40AF46F2}">
  <sheetPr codeName="Plan4">
    <pageSetUpPr autoPageBreaks="0" fitToPage="1"/>
  </sheetPr>
  <dimension ref="A1:I279"/>
  <sheetViews>
    <sheetView showGridLines="0" workbookViewId="0">
      <pane ySplit="2910" topLeftCell="A253" activePane="bottomLeft"/>
      <selection activeCell="H1" sqref="H1"/>
      <selection pane="bottomLeft" activeCell="H262" sqref="H262"/>
    </sheetView>
  </sheetViews>
  <sheetFormatPr defaultRowHeight="12.75" x14ac:dyDescent="0.2"/>
  <cols>
    <col min="1" max="1" width="3.5" style="79" bestFit="1" customWidth="1"/>
    <col min="2" max="2" width="11.875" style="80" customWidth="1"/>
    <col min="3" max="4" width="14.875" style="80" customWidth="1"/>
    <col min="5" max="5" width="15.125" style="80" customWidth="1"/>
    <col min="6" max="6" width="14.25" style="80" customWidth="1"/>
    <col min="7" max="7" width="16.375" style="80" customWidth="1"/>
    <col min="8" max="16384" width="9" style="80"/>
  </cols>
  <sheetData>
    <row r="1" spans="1:8" ht="46.5" customHeight="1" thickBot="1" x14ac:dyDescent="0.25">
      <c r="A1" s="87"/>
      <c r="B1" s="88"/>
      <c r="C1" s="88"/>
      <c r="D1" s="142" t="s">
        <v>401</v>
      </c>
      <c r="E1" s="143"/>
      <c r="F1" s="143"/>
      <c r="G1" s="143"/>
      <c r="H1" s="89"/>
    </row>
    <row r="2" spans="1:8" ht="27" customHeight="1" thickBot="1" x14ac:dyDescent="0.25">
      <c r="A2" s="87"/>
      <c r="B2" s="144" t="s">
        <v>335</v>
      </c>
      <c r="C2" s="145"/>
      <c r="D2" s="145"/>
      <c r="E2" s="145"/>
      <c r="F2" s="145"/>
      <c r="G2" s="146"/>
      <c r="H2" s="89"/>
    </row>
    <row r="3" spans="1:8" ht="7.5" customHeight="1" thickBot="1" x14ac:dyDescent="0.25">
      <c r="A3" s="87"/>
      <c r="B3" s="90"/>
      <c r="C3" s="90"/>
      <c r="D3" s="90"/>
      <c r="E3" s="90"/>
      <c r="F3" s="90"/>
      <c r="G3" s="90"/>
      <c r="H3" s="89"/>
    </row>
    <row r="4" spans="1:8" ht="16.5" thickBot="1" x14ac:dyDescent="0.25">
      <c r="A4" s="87"/>
      <c r="B4" s="147" t="s">
        <v>266</v>
      </c>
      <c r="C4" s="91" t="s">
        <v>267</v>
      </c>
      <c r="D4" s="91" t="s">
        <v>268</v>
      </c>
      <c r="E4" s="91" t="s">
        <v>269</v>
      </c>
      <c r="F4" s="91" t="s">
        <v>270</v>
      </c>
      <c r="G4" s="92" t="s">
        <v>271</v>
      </c>
      <c r="H4" s="89"/>
    </row>
    <row r="5" spans="1:8" ht="15.75" thickBot="1" x14ac:dyDescent="0.25">
      <c r="A5" s="87"/>
      <c r="B5" s="148"/>
      <c r="C5" s="93" t="s">
        <v>0</v>
      </c>
      <c r="D5" s="93" t="s">
        <v>1</v>
      </c>
      <c r="E5" s="93" t="s">
        <v>2</v>
      </c>
      <c r="F5" s="93" t="s">
        <v>3</v>
      </c>
      <c r="G5" s="94" t="s">
        <v>5</v>
      </c>
      <c r="H5" s="89"/>
    </row>
    <row r="6" spans="1:8" ht="18" customHeight="1" thickBot="1" x14ac:dyDescent="0.3">
      <c r="A6" s="87">
        <v>1</v>
      </c>
      <c r="B6" s="95" t="s">
        <v>6</v>
      </c>
      <c r="C6" s="96">
        <f>'[2]50km'!$C7</f>
        <v>100</v>
      </c>
      <c r="D6" s="96">
        <f>'[2]400km'!$C7</f>
        <v>100</v>
      </c>
      <c r="E6" s="96">
        <f>'[2]800km'!$C7</f>
        <v>100</v>
      </c>
      <c r="F6" s="96">
        <f>'[2]2400km'!$C7</f>
        <v>100</v>
      </c>
      <c r="G6" s="97">
        <f>'[2]6000km'!$C7</f>
        <v>100</v>
      </c>
      <c r="H6" s="87">
        <v>10</v>
      </c>
    </row>
    <row r="7" spans="1:8" ht="18" customHeight="1" x14ac:dyDescent="0.25">
      <c r="A7" s="87">
        <f>A6+1</f>
        <v>2</v>
      </c>
      <c r="B7" s="98" t="s">
        <v>7</v>
      </c>
      <c r="C7" s="99">
        <f>'[2]50km'!$C8</f>
        <v>100.81867388362652</v>
      </c>
      <c r="D7" s="99">
        <f>'[2]400km'!$C8</f>
        <v>100.97188165595747</v>
      </c>
      <c r="E7" s="99">
        <f>'[2]800km'!$C8</f>
        <v>101.024</v>
      </c>
      <c r="F7" s="99">
        <f>'[2]2400km'!$C8</f>
        <v>101.10018669539404</v>
      </c>
      <c r="G7" s="100">
        <f>'[2]6000km'!$C8</f>
        <v>101.13995478043124</v>
      </c>
      <c r="H7" s="87">
        <v>11</v>
      </c>
    </row>
    <row r="8" spans="1:8" ht="18" customHeight="1" x14ac:dyDescent="0.25">
      <c r="A8" s="87">
        <f t="shared" ref="A8:A71" si="0">A7+1</f>
        <v>3</v>
      </c>
      <c r="B8" s="101" t="s">
        <v>8</v>
      </c>
      <c r="C8" s="102">
        <f>'[2]50km'!$C9</f>
        <v>101.10622462787551</v>
      </c>
      <c r="D8" s="102">
        <f>'[2]400km'!$C9</f>
        <v>101.29047269603193</v>
      </c>
      <c r="E8" s="102">
        <f>'[2]800km'!$C9</f>
        <v>101.358</v>
      </c>
      <c r="F8" s="102">
        <f>'[2]2400km'!$C9</f>
        <v>101.44530507392261</v>
      </c>
      <c r="G8" s="103">
        <f>'[2]6000km'!$C9</f>
        <v>101.48824441800781</v>
      </c>
      <c r="H8" s="87">
        <v>12</v>
      </c>
    </row>
    <row r="9" spans="1:8" ht="18" customHeight="1" x14ac:dyDescent="0.25">
      <c r="A9" s="87">
        <f t="shared" si="0"/>
        <v>4</v>
      </c>
      <c r="B9" s="101" t="s">
        <v>9</v>
      </c>
      <c r="C9" s="102">
        <f>'[2]50km'!$C10</f>
        <v>100.94046008119081</v>
      </c>
      <c r="D9" s="102">
        <f>'[2]400km'!$C10</f>
        <v>100.87702027885663</v>
      </c>
      <c r="E9" s="102">
        <f>'[2]800km'!$C10</f>
        <v>100.86499999999999</v>
      </c>
      <c r="F9" s="102">
        <f>'[2]2400km'!$C10</f>
        <v>100.82087478734761</v>
      </c>
      <c r="G9" s="103">
        <f>'[2]6000km'!$C10</f>
        <v>100.79166514285468</v>
      </c>
      <c r="H9" s="87">
        <v>1</v>
      </c>
    </row>
    <row r="10" spans="1:8" ht="18" customHeight="1" x14ac:dyDescent="0.25">
      <c r="A10" s="87">
        <f t="shared" si="0"/>
        <v>5</v>
      </c>
      <c r="B10" s="101" t="s">
        <v>10</v>
      </c>
      <c r="C10" s="102">
        <f>'[2]50km'!$C11</f>
        <v>102.99391069012179</v>
      </c>
      <c r="D10" s="102">
        <f>'[2]400km'!$C11</f>
        <v>102.46997547922892</v>
      </c>
      <c r="E10" s="102">
        <f>'[2]800km'!$C11</f>
        <v>102.255</v>
      </c>
      <c r="F10" s="102">
        <f>'[2]2400km'!$C11</f>
        <v>101.85281773557497</v>
      </c>
      <c r="G10" s="103">
        <f>'[2]6000km'!$C11</f>
        <v>101.60548830465339</v>
      </c>
      <c r="H10" s="87">
        <v>2</v>
      </c>
    </row>
    <row r="11" spans="1:8" ht="18" customHeight="1" x14ac:dyDescent="0.25">
      <c r="A11" s="87">
        <f t="shared" si="0"/>
        <v>6</v>
      </c>
      <c r="B11" s="101" t="s">
        <v>11</v>
      </c>
      <c r="C11" s="102">
        <f>'[2]50km'!$C12</f>
        <v>104.1339648173207</v>
      </c>
      <c r="D11" s="102">
        <f>'[2]400km'!$C12</f>
        <v>103.59399330600847</v>
      </c>
      <c r="E11" s="102">
        <f>'[2]800km'!$C12</f>
        <v>103.377</v>
      </c>
      <c r="F11" s="102">
        <f>'[2]2400km'!$C12</f>
        <v>102.95885389501187</v>
      </c>
      <c r="G11" s="103">
        <f>'[2]6000km'!$C12</f>
        <v>102.69983628881148</v>
      </c>
      <c r="H11" s="87">
        <v>3</v>
      </c>
    </row>
    <row r="12" spans="1:8" ht="18" customHeight="1" x14ac:dyDescent="0.25">
      <c r="A12" s="87">
        <f t="shared" si="0"/>
        <v>7</v>
      </c>
      <c r="B12" s="101" t="s">
        <v>12</v>
      </c>
      <c r="C12" s="102">
        <f>'[2]50km'!$C13</f>
        <v>104.39445196211096</v>
      </c>
      <c r="D12" s="102">
        <f>'[2]400km'!$C13</f>
        <v>103.76581768717223</v>
      </c>
      <c r="E12" s="102">
        <f>'[2]800km'!$C13</f>
        <v>103.529</v>
      </c>
      <c r="F12" s="102">
        <f>'[2]2400km'!$C13</f>
        <v>103.05293277503449</v>
      </c>
      <c r="G12" s="103">
        <f>'[2]6000km'!$C13</f>
        <v>102.75684478415293</v>
      </c>
      <c r="H12" s="87">
        <v>4</v>
      </c>
    </row>
    <row r="13" spans="1:8" ht="18" customHeight="1" x14ac:dyDescent="0.25">
      <c r="A13" s="87">
        <f t="shared" si="0"/>
        <v>8</v>
      </c>
      <c r="B13" s="101" t="s">
        <v>13</v>
      </c>
      <c r="C13" s="102">
        <f>'[2]50km'!$C14</f>
        <v>106.52909336941813</v>
      </c>
      <c r="D13" s="102">
        <f>'[2]400km'!$C14</f>
        <v>105.5896618997333</v>
      </c>
      <c r="E13" s="102">
        <f>'[2]800km'!$C14</f>
        <v>105.233</v>
      </c>
      <c r="F13" s="102">
        <f>'[2]2400km'!$C14</f>
        <v>104.62595114722615</v>
      </c>
      <c r="G13" s="103">
        <f>'[2]6000km'!$C14</f>
        <v>104.27284050744014</v>
      </c>
      <c r="H13" s="87">
        <v>5</v>
      </c>
    </row>
    <row r="14" spans="1:8" ht="18" customHeight="1" x14ac:dyDescent="0.25">
      <c r="A14" s="87">
        <f t="shared" si="0"/>
        <v>9</v>
      </c>
      <c r="B14" s="101" t="s">
        <v>14</v>
      </c>
      <c r="C14" s="102">
        <f>'[2]50km'!$C15</f>
        <v>108.23071718538566</v>
      </c>
      <c r="D14" s="102">
        <f>'[2]400km'!$C15</f>
        <v>108.48382881996025</v>
      </c>
      <c r="E14" s="102">
        <f>'[2]800km'!$C15</f>
        <v>108.566</v>
      </c>
      <c r="F14" s="102">
        <f>'[2]2400km'!$C15</f>
        <v>108.48367268349037</v>
      </c>
      <c r="G14" s="103">
        <f>'[2]6000km'!$C15</f>
        <v>108.37314964407337</v>
      </c>
      <c r="H14" s="87">
        <v>6</v>
      </c>
    </row>
    <row r="15" spans="1:8" ht="18" customHeight="1" x14ac:dyDescent="0.25">
      <c r="A15" s="87">
        <f t="shared" si="0"/>
        <v>10</v>
      </c>
      <c r="B15" s="101" t="s">
        <v>15</v>
      </c>
      <c r="C15" s="102">
        <f>'[2]50km'!$C16</f>
        <v>109.33694181326116</v>
      </c>
      <c r="D15" s="102">
        <f>'[2]400km'!$C16</f>
        <v>109.08342431672959</v>
      </c>
      <c r="E15" s="102">
        <f>'[2]800km'!$C16</f>
        <v>108.988</v>
      </c>
      <c r="F15" s="102">
        <f>'[2]2400km'!$C16</f>
        <v>108.66646843482965</v>
      </c>
      <c r="G15" s="103">
        <f>'[2]6000km'!$C16</f>
        <v>108.43618167854522</v>
      </c>
      <c r="H15" s="87">
        <v>7</v>
      </c>
    </row>
    <row r="16" spans="1:8" ht="18" customHeight="1" x14ac:dyDescent="0.25">
      <c r="A16" s="87">
        <f t="shared" si="0"/>
        <v>11</v>
      </c>
      <c r="B16" s="101" t="s">
        <v>16</v>
      </c>
      <c r="C16" s="102">
        <f>'[2]50km'!$C17</f>
        <v>110.6190798376184</v>
      </c>
      <c r="D16" s="102">
        <f>'[2]400km'!$C17</f>
        <v>110.1340588140538</v>
      </c>
      <c r="E16" s="102">
        <f>'[2]800km'!$C17</f>
        <v>109.95699999999999</v>
      </c>
      <c r="F16" s="102">
        <f>'[2]2400km'!$C17</f>
        <v>109.52536473845583</v>
      </c>
      <c r="G16" s="103">
        <f>'[2]6000km'!$C17</f>
        <v>109.24075440525081</v>
      </c>
      <c r="H16" s="87">
        <v>8</v>
      </c>
    </row>
    <row r="17" spans="1:8" ht="18" customHeight="1" x14ac:dyDescent="0.25">
      <c r="A17" s="87">
        <f t="shared" si="0"/>
        <v>12</v>
      </c>
      <c r="B17" s="101" t="s">
        <v>17</v>
      </c>
      <c r="C17" s="102">
        <f>'[2]50km'!$C18</f>
        <v>112.81123139377539</v>
      </c>
      <c r="D17" s="102">
        <f>'[2]400km'!$C18</f>
        <v>111.76102092319807</v>
      </c>
      <c r="E17" s="102">
        <f>'[2]800km'!$C18</f>
        <v>111.36799999999999</v>
      </c>
      <c r="F17" s="102">
        <f>'[2]2400km'!$C18</f>
        <v>110.68892062764749</v>
      </c>
      <c r="G17" s="103">
        <f>'[2]6000km'!$C18</f>
        <v>110.29293761549597</v>
      </c>
      <c r="H17" s="87">
        <v>9</v>
      </c>
    </row>
    <row r="18" spans="1:8" ht="18" customHeight="1" x14ac:dyDescent="0.25">
      <c r="A18" s="87">
        <f t="shared" si="0"/>
        <v>13</v>
      </c>
      <c r="B18" s="101" t="s">
        <v>18</v>
      </c>
      <c r="C18" s="102">
        <f>'[2]50km'!$C19</f>
        <v>113.88024357239513</v>
      </c>
      <c r="D18" s="102">
        <f>'[2]400km'!$C19</f>
        <v>113.91956471156772</v>
      </c>
      <c r="E18" s="102">
        <f>'[2]800km'!$C19</f>
        <v>113.922</v>
      </c>
      <c r="F18" s="102">
        <f>'[2]2400km'!$C19</f>
        <v>113.73405411729151</v>
      </c>
      <c r="G18" s="103">
        <f>'[2]6000km'!$C19</f>
        <v>113.56974290244234</v>
      </c>
      <c r="H18" s="87">
        <v>10</v>
      </c>
    </row>
    <row r="19" spans="1:8" ht="18" customHeight="1" x14ac:dyDescent="0.25">
      <c r="A19" s="87">
        <f t="shared" si="0"/>
        <v>14</v>
      </c>
      <c r="B19" s="101" t="s">
        <v>19</v>
      </c>
      <c r="C19" s="102">
        <f>'[2]50km'!$C20</f>
        <v>114.34709066305821</v>
      </c>
      <c r="D19" s="102">
        <f>'[2]400km'!$C20</f>
        <v>114.39494549945411</v>
      </c>
      <c r="E19" s="102">
        <f>'[2]800km'!$C20</f>
        <v>114.405</v>
      </c>
      <c r="F19" s="102">
        <f>'[2]2400km'!$C20</f>
        <v>114.2151725348165</v>
      </c>
      <c r="G19" s="103">
        <f>'[2]6000km'!$C20</f>
        <v>114.04732350492532</v>
      </c>
      <c r="H19" s="87">
        <v>11</v>
      </c>
    </row>
    <row r="20" spans="1:8" ht="18" customHeight="1" x14ac:dyDescent="0.25">
      <c r="A20" s="87">
        <f t="shared" si="0"/>
        <v>15</v>
      </c>
      <c r="B20" s="101" t="s">
        <v>20</v>
      </c>
      <c r="C20" s="102">
        <f>'[2]50km'!$C21</f>
        <v>115.02706359945874</v>
      </c>
      <c r="D20" s="102">
        <f>'[2]400km'!$C21</f>
        <v>115.81142274167277</v>
      </c>
      <c r="E20" s="102">
        <f>'[2]800km'!$C21</f>
        <v>116.098</v>
      </c>
      <c r="F20" s="102">
        <f>'[2]2400km'!$C21</f>
        <v>116.22543834421171</v>
      </c>
      <c r="G20" s="103">
        <f>'[2]6000km'!$C21</f>
        <v>116.19923285926646</v>
      </c>
      <c r="H20" s="87">
        <v>12</v>
      </c>
    </row>
    <row r="21" spans="1:8" ht="18" customHeight="1" x14ac:dyDescent="0.25">
      <c r="A21" s="87">
        <f>A20+1</f>
        <v>16</v>
      </c>
      <c r="B21" s="101" t="s">
        <v>21</v>
      </c>
      <c r="C21" s="102">
        <f>'[2]50km'!$C22</f>
        <v>115.50067658998648</v>
      </c>
      <c r="D21" s="102">
        <f>'[2]400km'!$C22</f>
        <v>116.4002792146194</v>
      </c>
      <c r="E21" s="102">
        <f>'[2]800km'!$C22</f>
        <v>116.73099999999999</v>
      </c>
      <c r="F21" s="102">
        <f>'[2]2400km'!$C22</f>
        <v>116.90836327121529</v>
      </c>
      <c r="G21" s="103">
        <f>'[2]6000km'!$C22</f>
        <v>116.9046323167177</v>
      </c>
      <c r="H21" s="87">
        <v>1</v>
      </c>
    </row>
    <row r="22" spans="1:8" ht="18" customHeight="1" x14ac:dyDescent="0.25">
      <c r="A22" s="87">
        <f t="shared" si="0"/>
        <v>17</v>
      </c>
      <c r="B22" s="101" t="s">
        <v>22</v>
      </c>
      <c r="C22" s="102">
        <f>'[2]50km'!$C23</f>
        <v>116.07577807848443</v>
      </c>
      <c r="D22" s="102">
        <f>'[2]400km'!$C23</f>
        <v>117.15738039412216</v>
      </c>
      <c r="E22" s="102">
        <f>'[2]800km'!$C23</f>
        <v>117.54900000000001</v>
      </c>
      <c r="F22" s="102">
        <f>'[2]2400km'!$C23</f>
        <v>117.81551765319503</v>
      </c>
      <c r="G22" s="103">
        <f>'[2]6000km'!$C23</f>
        <v>117.85807251050355</v>
      </c>
      <c r="H22" s="87">
        <v>2</v>
      </c>
    </row>
    <row r="23" spans="1:8" ht="18" customHeight="1" x14ac:dyDescent="0.25">
      <c r="A23" s="87">
        <f t="shared" si="0"/>
        <v>18</v>
      </c>
      <c r="B23" s="101" t="s">
        <v>23</v>
      </c>
      <c r="C23" s="102">
        <f>'[2]50km'!$C24</f>
        <v>117.1853856562923</v>
      </c>
      <c r="D23" s="102">
        <f>'[2]400km'!$C24</f>
        <v>118.00755311342198</v>
      </c>
      <c r="E23" s="102">
        <f>'[2]800km'!$C24</f>
        <v>118.29300000000001</v>
      </c>
      <c r="F23" s="102">
        <f>'[2]2400km'!$C24</f>
        <v>118.45554651055097</v>
      </c>
      <c r="G23" s="103">
        <f>'[2]6000km'!$C24</f>
        <v>118.45655414838987</v>
      </c>
      <c r="H23" s="87">
        <v>3</v>
      </c>
    </row>
    <row r="24" spans="1:8" ht="18" customHeight="1" x14ac:dyDescent="0.25">
      <c r="A24" s="87">
        <f t="shared" si="0"/>
        <v>19</v>
      </c>
      <c r="B24" s="101" t="s">
        <v>24</v>
      </c>
      <c r="C24" s="102">
        <f>'[2]50km'!$C25</f>
        <v>116.70838971583221</v>
      </c>
      <c r="D24" s="102">
        <f>'[2]400km'!$C25</f>
        <v>117.72296898211951</v>
      </c>
      <c r="E24" s="102">
        <f>'[2]800km'!$C25</f>
        <v>118.10599999999999</v>
      </c>
      <c r="F24" s="102">
        <f>'[2]2400km'!$C25</f>
        <v>118.31759665020692</v>
      </c>
      <c r="G24" s="103">
        <f>'[2]6000km'!$C25</f>
        <v>118.32102451795551</v>
      </c>
      <c r="H24" s="87">
        <v>4</v>
      </c>
    </row>
    <row r="25" spans="1:8" ht="18" customHeight="1" x14ac:dyDescent="0.25">
      <c r="A25" s="87">
        <f t="shared" si="0"/>
        <v>20</v>
      </c>
      <c r="B25" s="101" t="s">
        <v>25</v>
      </c>
      <c r="C25" s="102">
        <f>'[2]50km'!$C26</f>
        <v>118.43707713125846</v>
      </c>
      <c r="D25" s="102">
        <f>'[2]400km'!$C26</f>
        <v>119.14946931323941</v>
      </c>
      <c r="E25" s="102">
        <f>'[2]800km'!$C26</f>
        <v>119.402</v>
      </c>
      <c r="F25" s="102">
        <f>'[2]2400km'!$C26</f>
        <v>119.50455039557001</v>
      </c>
      <c r="G25" s="103">
        <f>'[2]6000km'!$C26</f>
        <v>119.47087511267245</v>
      </c>
      <c r="H25" s="87">
        <v>5</v>
      </c>
    </row>
    <row r="26" spans="1:8" ht="18" customHeight="1" x14ac:dyDescent="0.25">
      <c r="A26" s="87">
        <f t="shared" si="0"/>
        <v>21</v>
      </c>
      <c r="B26" s="101" t="s">
        <v>26</v>
      </c>
      <c r="C26" s="102">
        <f>'[2]50km'!$C27</f>
        <v>118.32543978349121</v>
      </c>
      <c r="D26" s="102">
        <f>'[2]400km'!$C27</f>
        <v>119.3016054840615</v>
      </c>
      <c r="E26" s="102">
        <f>'[2]800km'!$C27</f>
        <v>119.637</v>
      </c>
      <c r="F26" s="102">
        <f>'[2]2400km'!$C27</f>
        <v>119.87891609431286</v>
      </c>
      <c r="G26" s="103">
        <f>'[2]6000km'!$C27</f>
        <v>119.92264054745364</v>
      </c>
      <c r="H26" s="87">
        <v>6</v>
      </c>
    </row>
    <row r="27" spans="1:8" ht="18" customHeight="1" x14ac:dyDescent="0.25">
      <c r="A27" s="87">
        <f t="shared" si="0"/>
        <v>22</v>
      </c>
      <c r="B27" s="101" t="s">
        <v>27</v>
      </c>
      <c r="C27" s="102">
        <f>'[2]50km'!$C28</f>
        <v>119.75981055480381</v>
      </c>
      <c r="D27" s="102">
        <f>'[2]400km'!$C28</f>
        <v>120.1213509691969</v>
      </c>
      <c r="E27" s="102">
        <f>'[2]800km'!$C28</f>
        <v>120.197</v>
      </c>
      <c r="F27" s="102">
        <f>'[2]2400km'!$C28</f>
        <v>120.21233554475572</v>
      </c>
      <c r="G27" s="103">
        <f>'[2]6000km'!$C28</f>
        <v>120.17605944372616</v>
      </c>
      <c r="H27" s="87">
        <v>7</v>
      </c>
    </row>
    <row r="28" spans="1:8" ht="18" customHeight="1" x14ac:dyDescent="0.25">
      <c r="A28" s="87">
        <f t="shared" si="0"/>
        <v>23</v>
      </c>
      <c r="B28" s="101" t="s">
        <v>28</v>
      </c>
      <c r="C28" s="102">
        <f>'[2]50km'!$C29</f>
        <v>117.78078484438431</v>
      </c>
      <c r="D28" s="102">
        <f>'[2]400km'!$C29</f>
        <v>117.75160637898016</v>
      </c>
      <c r="E28" s="102">
        <f>'[2]800km'!$C29</f>
        <v>117.70099999999999</v>
      </c>
      <c r="F28" s="102">
        <f>'[2]2400km'!$C29</f>
        <v>117.52109462970456</v>
      </c>
      <c r="G28" s="103">
        <f>'[2]6000km'!$C29</f>
        <v>117.38178266640564</v>
      </c>
      <c r="H28" s="87">
        <v>8</v>
      </c>
    </row>
    <row r="29" spans="1:8" ht="18" customHeight="1" x14ac:dyDescent="0.25">
      <c r="A29" s="87">
        <f t="shared" si="0"/>
        <v>24</v>
      </c>
      <c r="B29" s="101" t="s">
        <v>29</v>
      </c>
      <c r="C29" s="102">
        <f>'[2]50km'!$C30</f>
        <v>120.09100135317998</v>
      </c>
      <c r="D29" s="102">
        <f>'[2]400km'!$C30</f>
        <v>121.08070376402785</v>
      </c>
      <c r="E29" s="102">
        <f>'[2]800km'!$C30</f>
        <v>121.354</v>
      </c>
      <c r="F29" s="102">
        <f>'[2]2400km'!$C30</f>
        <v>121.6971245009676</v>
      </c>
      <c r="G29" s="103">
        <f>'[2]6000km'!$C30</f>
        <v>121.8400621285036</v>
      </c>
      <c r="H29" s="87">
        <v>9</v>
      </c>
    </row>
    <row r="30" spans="1:8" ht="18" customHeight="1" x14ac:dyDescent="0.25">
      <c r="A30" s="87">
        <f t="shared" si="0"/>
        <v>25</v>
      </c>
      <c r="B30" s="101" t="s">
        <v>30</v>
      </c>
      <c r="C30" s="102">
        <f>'[2]50km'!$C32</f>
        <v>117.04215623557542</v>
      </c>
      <c r="D30" s="102">
        <f>'[2]400km'!$C32</f>
        <v>119.00510706657282</v>
      </c>
      <c r="E30" s="102">
        <f>'[2]800km'!$C32</f>
        <v>119.681</v>
      </c>
      <c r="F30" s="102">
        <f>'[2]2400km'!$C32</f>
        <v>120.4163412159601</v>
      </c>
      <c r="G30" s="103">
        <f>'[2]6000km'!$C32</f>
        <v>120.71499202733899</v>
      </c>
      <c r="H30" s="87">
        <v>10</v>
      </c>
    </row>
    <row r="31" spans="1:8" ht="18" customHeight="1" x14ac:dyDescent="0.25">
      <c r="A31" s="87">
        <f t="shared" si="0"/>
        <v>26</v>
      </c>
      <c r="B31" s="101" t="s">
        <v>31</v>
      </c>
      <c r="C31" s="102">
        <f>'[2]50km'!$C34</f>
        <v>118.66736316746787</v>
      </c>
      <c r="D31" s="102">
        <f>'[2]400km'!$C34</f>
        <v>120.48610125082541</v>
      </c>
      <c r="E31" s="102">
        <f>'[2]800km'!$C34</f>
        <v>121.09699999999999</v>
      </c>
      <c r="F31" s="102">
        <f>'[2]2400km'!$C34</f>
        <v>121.77840577268891</v>
      </c>
      <c r="G31" s="103">
        <f>'[2]6000km'!$C34</f>
        <v>122.05899670348904</v>
      </c>
      <c r="H31" s="87">
        <v>11</v>
      </c>
    </row>
    <row r="32" spans="1:8" ht="18" customHeight="1" x14ac:dyDescent="0.25">
      <c r="A32" s="87">
        <f t="shared" si="0"/>
        <v>27</v>
      </c>
      <c r="B32" s="101" t="s">
        <v>32</v>
      </c>
      <c r="C32" s="102">
        <f>'[2]50km'!$C36</f>
        <v>118.65712380686321</v>
      </c>
      <c r="D32" s="102">
        <f>'[2]400km'!$C36</f>
        <v>120.44809644239197</v>
      </c>
      <c r="E32" s="102">
        <f>'[2]800km'!$C36</f>
        <v>121.05200000000001</v>
      </c>
      <c r="F32" s="102">
        <f>'[2]2400km'!$C36</f>
        <v>121.71581630472805</v>
      </c>
      <c r="G32" s="103">
        <f>'[2]6000km'!$C36</f>
        <v>121.98489063522683</v>
      </c>
      <c r="H32" s="87">
        <v>12</v>
      </c>
    </row>
    <row r="33" spans="1:8" ht="18" customHeight="1" x14ac:dyDescent="0.25">
      <c r="A33" s="87">
        <f t="shared" si="0"/>
        <v>28</v>
      </c>
      <c r="B33" s="101" t="s">
        <v>33</v>
      </c>
      <c r="C33" s="102">
        <f>'[2]50km'!$C37</f>
        <v>118.45916283517337</v>
      </c>
      <c r="D33" s="102">
        <f>'[2]400km'!$C37</f>
        <v>120.09157514423026</v>
      </c>
      <c r="E33" s="102">
        <f>'[2]800km'!$C37</f>
        <v>120.63894677837168</v>
      </c>
      <c r="F33" s="102">
        <f>'[2]2400km'!$C37</f>
        <v>121.22988547473261</v>
      </c>
      <c r="G33" s="103">
        <f>'[2]6000km'!$C37</f>
        <v>121.46506155814983</v>
      </c>
      <c r="H33" s="87">
        <v>1</v>
      </c>
    </row>
    <row r="34" spans="1:8" ht="18" customHeight="1" x14ac:dyDescent="0.25">
      <c r="A34" s="87">
        <f t="shared" si="0"/>
        <v>29</v>
      </c>
      <c r="B34" s="101" t="s">
        <v>34</v>
      </c>
      <c r="C34" s="102">
        <f>'[2]50km'!$C38</f>
        <v>118.70149436948334</v>
      </c>
      <c r="D34" s="102">
        <f>'[2]400km'!$C38</f>
        <v>120.27074066970236</v>
      </c>
      <c r="E34" s="102">
        <f>'[2]800km'!$C38</f>
        <v>120.80363841957006</v>
      </c>
      <c r="F34" s="102">
        <f>'[2]2400km'!$C38</f>
        <v>121.35161459745966</v>
      </c>
      <c r="G34" s="103">
        <f>'[2]6000km'!$C38</f>
        <v>121.5580744532121</v>
      </c>
      <c r="H34" s="87">
        <v>2</v>
      </c>
    </row>
    <row r="35" spans="1:8" ht="18" customHeight="1" x14ac:dyDescent="0.25">
      <c r="A35" s="87">
        <f t="shared" si="0"/>
        <v>30</v>
      </c>
      <c r="B35" s="101" t="s">
        <v>35</v>
      </c>
      <c r="C35" s="102">
        <f>'[2]50km'!$C39</f>
        <v>118.26120186348349</v>
      </c>
      <c r="D35" s="102">
        <f>'[2]400km'!$C39</f>
        <v>119.68257101537473</v>
      </c>
      <c r="E35" s="102">
        <f>'[2]800km'!$C39</f>
        <v>120.16458845970887</v>
      </c>
      <c r="F35" s="102">
        <f>'[2]2400km'!$C39</f>
        <v>120.63996741843999</v>
      </c>
      <c r="G35" s="103">
        <f>'[2]6000km'!$C39</f>
        <v>120.80984221559672</v>
      </c>
      <c r="H35" s="87">
        <v>3</v>
      </c>
    </row>
    <row r="36" spans="1:8" ht="18" customHeight="1" x14ac:dyDescent="0.25">
      <c r="A36" s="87">
        <f t="shared" si="0"/>
        <v>31</v>
      </c>
      <c r="B36" s="101" t="s">
        <v>36</v>
      </c>
      <c r="C36" s="102">
        <f>'[2]50km'!$C40</f>
        <v>116.62631728694134</v>
      </c>
      <c r="D36" s="102">
        <f>'[2]400km'!$C40</f>
        <v>117.94158883856487</v>
      </c>
      <c r="E36" s="102">
        <f>'[2]800km'!$C40</f>
        <v>118.39357341668155</v>
      </c>
      <c r="F36" s="102">
        <f>'[2]2400km'!$C40</f>
        <v>118.81008793388315</v>
      </c>
      <c r="G36" s="103">
        <f>'[2]6000km'!$C40</f>
        <v>118.9452379173858</v>
      </c>
      <c r="H36" s="87">
        <v>4</v>
      </c>
    </row>
    <row r="37" spans="1:8" ht="18" customHeight="1" x14ac:dyDescent="0.25">
      <c r="A37" s="87">
        <f t="shared" si="0"/>
        <v>32</v>
      </c>
      <c r="B37" s="101" t="s">
        <v>37</v>
      </c>
      <c r="C37" s="102">
        <f>'[2]50km'!$C41</f>
        <v>117.15876403838303</v>
      </c>
      <c r="D37" s="102">
        <f>'[2]400km'!$C41</f>
        <v>118.28725162003126</v>
      </c>
      <c r="E37" s="102">
        <f>'[2]800km'!$C41</f>
        <v>118.65916768312111</v>
      </c>
      <c r="F37" s="102">
        <f>'[2]2400km'!$C41</f>
        <v>119.00229181187325</v>
      </c>
      <c r="G37" s="103">
        <f>'[2]6000km'!$C41</f>
        <v>119.11148760131719</v>
      </c>
      <c r="H37" s="87">
        <v>5</v>
      </c>
    </row>
    <row r="38" spans="1:8" ht="18" customHeight="1" x14ac:dyDescent="0.25">
      <c r="A38" s="87">
        <f t="shared" si="0"/>
        <v>33</v>
      </c>
      <c r="B38" s="101" t="s">
        <v>38</v>
      </c>
      <c r="C38" s="102">
        <f>'[2]50km'!$C42</f>
        <v>116.99493426870866</v>
      </c>
      <c r="D38" s="102">
        <f>'[2]400km'!$C42</f>
        <v>117.617643090489</v>
      </c>
      <c r="E38" s="102">
        <f>'[2]800km'!$C42</f>
        <v>117.81135367103666</v>
      </c>
      <c r="F38" s="102">
        <f>'[2]2400km'!$C42</f>
        <v>117.91116518143724</v>
      </c>
      <c r="G38" s="103">
        <f>'[2]6000km'!$C42</f>
        <v>117.89840820823873</v>
      </c>
      <c r="H38" s="87">
        <v>6</v>
      </c>
    </row>
    <row r="39" spans="1:8" ht="18" customHeight="1" x14ac:dyDescent="0.25">
      <c r="A39" s="87">
        <f t="shared" si="0"/>
        <v>34</v>
      </c>
      <c r="B39" s="101" t="s">
        <v>39</v>
      </c>
      <c r="C39" s="102">
        <f>'[2]50km'!$C43</f>
        <v>117.32600692825896</v>
      </c>
      <c r="D39" s="102">
        <f>'[2]400km'!$C43</f>
        <v>117.89634501900117</v>
      </c>
      <c r="E39" s="102">
        <f>'[2]800km'!$C43</f>
        <v>118.08390673921703</v>
      </c>
      <c r="F39" s="102">
        <f>'[2]2400km'!$C43</f>
        <v>118.14082417411255</v>
      </c>
      <c r="G39" s="103">
        <f>'[2]6000km'!$C43</f>
        <v>118.09790782895639</v>
      </c>
      <c r="H39" s="87">
        <v>7</v>
      </c>
    </row>
    <row r="40" spans="1:8" ht="18" customHeight="1" x14ac:dyDescent="0.25">
      <c r="A40" s="87">
        <f t="shared" si="0"/>
        <v>35</v>
      </c>
      <c r="B40" s="101" t="s">
        <v>40</v>
      </c>
      <c r="C40" s="102">
        <f>'[2]50km'!$C44</f>
        <v>117.25433140402643</v>
      </c>
      <c r="D40" s="102">
        <f>'[2]400km'!$C44</f>
        <v>117.66469666283521</v>
      </c>
      <c r="E40" s="102">
        <f>'[2]800km'!$C44</f>
        <v>117.79627626726499</v>
      </c>
      <c r="F40" s="102">
        <f>'[2]2400km'!$C44</f>
        <v>117.77514397547502</v>
      </c>
      <c r="G40" s="103">
        <f>'[2]6000km'!$C44</f>
        <v>117.6921716722245</v>
      </c>
      <c r="H40" s="87">
        <v>8</v>
      </c>
    </row>
    <row r="41" spans="1:8" ht="18" customHeight="1" x14ac:dyDescent="0.25">
      <c r="A41" s="87">
        <f t="shared" si="0"/>
        <v>36</v>
      </c>
      <c r="B41" s="101" t="s">
        <v>41</v>
      </c>
      <c r="C41" s="102">
        <f>'[2]50km'!$C45</f>
        <v>118.18952633925096</v>
      </c>
      <c r="D41" s="102">
        <f>'[2]400km'!$C45</f>
        <v>118.88447003827167</v>
      </c>
      <c r="E41" s="102">
        <f>'[2]800km'!$C45</f>
        <v>119.11844859801232</v>
      </c>
      <c r="F41" s="102">
        <f>'[2]2400km'!$C45</f>
        <v>119.22997948272301</v>
      </c>
      <c r="G41" s="103">
        <f>'[2]6000km'!$C45</f>
        <v>119.21297597046224</v>
      </c>
      <c r="H41" s="87">
        <v>9</v>
      </c>
    </row>
    <row r="42" spans="1:8" ht="18" customHeight="1" x14ac:dyDescent="0.25">
      <c r="A42" s="87">
        <f t="shared" si="0"/>
        <v>37</v>
      </c>
      <c r="B42" s="101" t="s">
        <v>42</v>
      </c>
      <c r="C42" s="102">
        <f>'[2]50km'!$C46</f>
        <v>117.84480119889447</v>
      </c>
      <c r="D42" s="102">
        <f>'[2]400km'!$C46</f>
        <v>118.44289035933028</v>
      </c>
      <c r="E42" s="102">
        <f>'[2]800km'!$C46</f>
        <v>118.65104908109024</v>
      </c>
      <c r="F42" s="102">
        <f>'[2]2400km'!$C46</f>
        <v>118.7080720294115</v>
      </c>
      <c r="G42" s="103">
        <f>'[2]6000km'!$C46</f>
        <v>118.65750643826797</v>
      </c>
      <c r="H42" s="87">
        <v>10</v>
      </c>
    </row>
    <row r="43" spans="1:8" ht="18" customHeight="1" x14ac:dyDescent="0.25">
      <c r="A43" s="87">
        <f t="shared" si="0"/>
        <v>38</v>
      </c>
      <c r="B43" s="101" t="s">
        <v>43</v>
      </c>
      <c r="C43" s="102">
        <f>'[2]50km'!$C47</f>
        <v>118.19976569985559</v>
      </c>
      <c r="D43" s="102">
        <f>'[2]400km'!$C47</f>
        <v>118.41755382037464</v>
      </c>
      <c r="E43" s="102">
        <f>'[2]800km'!$C47</f>
        <v>118.49911524308328</v>
      </c>
      <c r="F43" s="102">
        <f>'[2]2400km'!$C47</f>
        <v>118.36210504902935</v>
      </c>
      <c r="G43" s="103">
        <f>'[2]6000km'!$C47</f>
        <v>118.20895827142563</v>
      </c>
      <c r="H43" s="87">
        <v>11</v>
      </c>
    </row>
    <row r="44" spans="1:8" ht="18" customHeight="1" x14ac:dyDescent="0.25">
      <c r="A44" s="87">
        <f t="shared" si="0"/>
        <v>39</v>
      </c>
      <c r="B44" s="101" t="s">
        <v>44</v>
      </c>
      <c r="C44" s="102">
        <f>'[2]50km'!$C48</f>
        <v>118.32263802711138</v>
      </c>
      <c r="D44" s="102">
        <f>'[2]400km'!$C48</f>
        <v>118.38135876472367</v>
      </c>
      <c r="E44" s="102">
        <f>'[2]800km'!$C48</f>
        <v>118.41329002161373</v>
      </c>
      <c r="F44" s="102">
        <f>'[2]2400km'!$C48</f>
        <v>118.18665740655634</v>
      </c>
      <c r="G44" s="103">
        <f>'[2]6000km'!$C48</f>
        <v>117.98316294906651</v>
      </c>
      <c r="H44" s="87">
        <v>12</v>
      </c>
    </row>
    <row r="45" spans="1:8" ht="18" customHeight="1" x14ac:dyDescent="0.25">
      <c r="A45" s="87">
        <f t="shared" si="0"/>
        <v>40</v>
      </c>
      <c r="B45" s="101" t="s">
        <v>45</v>
      </c>
      <c r="C45" s="102">
        <f>'[2]50km'!$C49</f>
        <v>118.40455291194857</v>
      </c>
      <c r="D45" s="102">
        <f>'[2]400km'!$C49</f>
        <v>118.7342605573203</v>
      </c>
      <c r="E45" s="102">
        <f>'[2]800km'!$C49</f>
        <v>118.86793173534441</v>
      </c>
      <c r="F45" s="102">
        <f>'[2]2400km'!$C49</f>
        <v>118.76376187098298</v>
      </c>
      <c r="G45" s="103">
        <f>'[2]6000km'!$C49</f>
        <v>118.61621566709545</v>
      </c>
      <c r="H45" s="87">
        <v>1</v>
      </c>
    </row>
    <row r="46" spans="1:8" ht="18" customHeight="1" x14ac:dyDescent="0.25">
      <c r="A46" s="87">
        <f t="shared" si="0"/>
        <v>41</v>
      </c>
      <c r="B46" s="101" t="s">
        <v>46</v>
      </c>
      <c r="C46" s="102">
        <f>'[2]50km'!$C50</f>
        <v>118.42503163315787</v>
      </c>
      <c r="D46" s="102">
        <f>'[2]400km'!$C50</f>
        <v>118.56595354854345</v>
      </c>
      <c r="E46" s="102">
        <f>'[2]800km'!$C50</f>
        <v>118.63481187702843</v>
      </c>
      <c r="F46" s="102">
        <f>'[2]2400km'!$C50</f>
        <v>118.43750810885622</v>
      </c>
      <c r="G46" s="103">
        <f>'[2]6000km'!$C50</f>
        <v>118.24220820821189</v>
      </c>
      <c r="H46" s="87">
        <v>2</v>
      </c>
    </row>
    <row r="47" spans="1:8" ht="18" customHeight="1" x14ac:dyDescent="0.25">
      <c r="A47" s="87">
        <f t="shared" si="0"/>
        <v>42</v>
      </c>
      <c r="B47" s="101" t="s">
        <v>47</v>
      </c>
      <c r="C47" s="102">
        <f>'[2]50km'!$C51</f>
        <v>119.28513792394828</v>
      </c>
      <c r="D47" s="102">
        <f>'[2]400km'!$C51</f>
        <v>119.60294189294265</v>
      </c>
      <c r="E47" s="102">
        <f>'[2]800km'!$C51</f>
        <v>119.72966335091043</v>
      </c>
      <c r="F47" s="102">
        <f>'[2]2400km'!$C51</f>
        <v>119.62473667828725</v>
      </c>
      <c r="G47" s="103">
        <f>'[2]6000km'!$C51</f>
        <v>119.479410104449</v>
      </c>
      <c r="H47" s="87">
        <v>3</v>
      </c>
    </row>
    <row r="48" spans="1:8" ht="18" customHeight="1" x14ac:dyDescent="0.25">
      <c r="A48" s="87">
        <f t="shared" si="0"/>
        <v>43</v>
      </c>
      <c r="B48" s="101" t="s">
        <v>48</v>
      </c>
      <c r="C48" s="102">
        <f>'[2]50km'!$C52</f>
        <v>119.63668930470787</v>
      </c>
      <c r="D48" s="102">
        <f>'[2]400km'!$C52</f>
        <v>120.16396525553213</v>
      </c>
      <c r="E48" s="102">
        <f>'[2]800km'!$C52</f>
        <v>120.36523390990122</v>
      </c>
      <c r="F48" s="102">
        <f>'[2]2400km'!$C52</f>
        <v>120.35806839738787</v>
      </c>
      <c r="G48" s="103">
        <f>'[2]6000km'!$C52</f>
        <v>120.26132691854725</v>
      </c>
      <c r="H48" s="87">
        <v>4</v>
      </c>
    </row>
    <row r="49" spans="1:8" ht="18" customHeight="1" x14ac:dyDescent="0.25">
      <c r="A49" s="87">
        <f t="shared" si="0"/>
        <v>44</v>
      </c>
      <c r="B49" s="101" t="s">
        <v>49</v>
      </c>
      <c r="C49" s="102">
        <f>'[2]50km'!$C53</f>
        <v>120.75243829859437</v>
      </c>
      <c r="D49" s="102">
        <f>'[2]400km'!$C53</f>
        <v>121.18171592785288</v>
      </c>
      <c r="E49" s="102">
        <f>'[2]800km'!$C53</f>
        <v>121.32954986112914</v>
      </c>
      <c r="F49" s="102">
        <f>'[2]2400km'!$C53</f>
        <v>121.29868953474849</v>
      </c>
      <c r="G49" s="103">
        <f>'[2]6000km'!$C53</f>
        <v>121.20206911860021</v>
      </c>
      <c r="H49" s="87">
        <v>5</v>
      </c>
    </row>
    <row r="50" spans="1:8" ht="18" customHeight="1" x14ac:dyDescent="0.25">
      <c r="A50" s="87">
        <f t="shared" si="0"/>
        <v>45</v>
      </c>
      <c r="B50" s="101" t="s">
        <v>50</v>
      </c>
      <c r="C50" s="102">
        <f>'[2]50km'!$C54</f>
        <v>120.7401851970708</v>
      </c>
      <c r="D50" s="102">
        <f>'[2]400km'!$C54</f>
        <v>121.03583175605182</v>
      </c>
      <c r="E50" s="102">
        <f>'[2]800km'!$C54</f>
        <v>121.1332884560335</v>
      </c>
      <c r="F50" s="102">
        <f>'[2]2400km'!$C54</f>
        <v>121.042388127601</v>
      </c>
      <c r="G50" s="103">
        <f>'[2]6000km'!$C54</f>
        <v>120.9180935784201</v>
      </c>
      <c r="H50" s="87">
        <v>6</v>
      </c>
    </row>
    <row r="51" spans="1:8" ht="18" customHeight="1" x14ac:dyDescent="0.25">
      <c r="A51" s="87">
        <f t="shared" si="0"/>
        <v>46</v>
      </c>
      <c r="B51" s="101" t="s">
        <v>51</v>
      </c>
      <c r="C51" s="102">
        <f>'[2]50km'!$C56</f>
        <v>121.02600269883416</v>
      </c>
      <c r="D51" s="102">
        <f>'[2]400km'!$C56</f>
        <v>120.79626877760309</v>
      </c>
      <c r="E51" s="102">
        <f>'[2]800km'!$C56</f>
        <v>120.6937139555307</v>
      </c>
      <c r="F51" s="102">
        <f>'[2]2400km'!$C56</f>
        <v>120.36999647041235</v>
      </c>
      <c r="G51" s="103">
        <f>'[2]6000km'!$C56</f>
        <v>120.1400973475195</v>
      </c>
      <c r="H51" s="87">
        <v>7</v>
      </c>
    </row>
    <row r="52" spans="1:8" ht="18" customHeight="1" x14ac:dyDescent="0.25">
      <c r="A52" s="87">
        <f t="shared" si="0"/>
        <v>47</v>
      </c>
      <c r="B52" s="101" t="s">
        <v>52</v>
      </c>
      <c r="C52" s="102">
        <f>'[2]50km'!$C57</f>
        <v>121.69359719220137</v>
      </c>
      <c r="D52" s="102">
        <f>'[2]400km'!$C57</f>
        <v>121.57975621910833</v>
      </c>
      <c r="E52" s="102">
        <f>'[2]800km'!$C57</f>
        <v>121.5104692422793</v>
      </c>
      <c r="F52" s="102">
        <f>'[2]2400km'!$C57</f>
        <v>121.25133520598969</v>
      </c>
      <c r="G52" s="103">
        <f>'[2]6000km'!$C57</f>
        <v>121.05860197081429</v>
      </c>
      <c r="H52" s="87">
        <v>8</v>
      </c>
    </row>
    <row r="53" spans="1:8" ht="18" customHeight="1" x14ac:dyDescent="0.25">
      <c r="A53" s="87">
        <f t="shared" si="0"/>
        <v>48</v>
      </c>
      <c r="B53" s="101" t="s">
        <v>53</v>
      </c>
      <c r="C53" s="102">
        <f>'[2]50km'!$C58</f>
        <v>121.87352051001851</v>
      </c>
      <c r="D53" s="102">
        <f>'[2]400km'!$C58</f>
        <v>121.73281795305714</v>
      </c>
      <c r="E53" s="102">
        <f>'[2]800km'!$C58</f>
        <v>121.65084942140304</v>
      </c>
      <c r="F53" s="102">
        <f>'[2]2400km'!$C58</f>
        <v>121.38280450651628</v>
      </c>
      <c r="G53" s="103">
        <f>'[2]6000km'!$C58</f>
        <v>121.18781022714053</v>
      </c>
      <c r="H53" s="87">
        <v>9</v>
      </c>
    </row>
    <row r="54" spans="1:8" ht="18" customHeight="1" x14ac:dyDescent="0.25">
      <c r="A54" s="87">
        <f t="shared" si="0"/>
        <v>49</v>
      </c>
      <c r="B54" s="101" t="s">
        <v>54</v>
      </c>
      <c r="C54" s="102">
        <f>'[2]50km'!$C59</f>
        <v>121.9210709358386</v>
      </c>
      <c r="D54" s="102">
        <f>'[2]400km'!$C59</f>
        <v>121.84242032005523</v>
      </c>
      <c r="E54" s="102">
        <f>'[2]800km'!$C59</f>
        <v>121.78286717773528</v>
      </c>
      <c r="F54" s="102">
        <f>'[2]2400km'!$C59</f>
        <v>121.54379186270764</v>
      </c>
      <c r="G54" s="103">
        <f>'[2]6000km'!$C59</f>
        <v>121.3628139615668</v>
      </c>
      <c r="H54" s="87">
        <v>10</v>
      </c>
    </row>
    <row r="55" spans="1:8" ht="18" customHeight="1" x14ac:dyDescent="0.25">
      <c r="A55" s="87">
        <f t="shared" si="0"/>
        <v>50</v>
      </c>
      <c r="B55" s="101" t="s">
        <v>55</v>
      </c>
      <c r="C55" s="102">
        <f>'[2]50km'!$C60</f>
        <v>122.00328836483911</v>
      </c>
      <c r="D55" s="102">
        <f>'[2]400km'!$C60</f>
        <v>122.01671295910819</v>
      </c>
      <c r="E55" s="102">
        <f>'[2]800km'!$C60</f>
        <v>121.99024749762502</v>
      </c>
      <c r="F55" s="102">
        <f>'[2]2400km'!$C60</f>
        <v>121.7943695414951</v>
      </c>
      <c r="G55" s="103">
        <f>'[2]6000km'!$C60</f>
        <v>121.63441107579682</v>
      </c>
      <c r="H55" s="87">
        <v>11</v>
      </c>
    </row>
    <row r="56" spans="1:8" ht="18" customHeight="1" x14ac:dyDescent="0.25">
      <c r="A56" s="87">
        <f t="shared" si="0"/>
        <v>51</v>
      </c>
      <c r="B56" s="101" t="s">
        <v>56</v>
      </c>
      <c r="C56" s="102">
        <f>'[2]50km'!$C61</f>
        <v>122.16153597141643</v>
      </c>
      <c r="D56" s="102">
        <f>'[2]400km'!$C61</f>
        <v>122.34541781063457</v>
      </c>
      <c r="E56" s="102">
        <f>'[2]800km'!$C61</f>
        <v>122.38011728862826</v>
      </c>
      <c r="F56" s="102">
        <f>'[2]2400km'!$C61</f>
        <v>122.26431919520189</v>
      </c>
      <c r="G56" s="103">
        <f>'[2]6000km'!$C61</f>
        <v>122.14338831020666</v>
      </c>
      <c r="H56" s="87">
        <v>12</v>
      </c>
    </row>
    <row r="57" spans="1:8" ht="18" customHeight="1" x14ac:dyDescent="0.25">
      <c r="A57" s="87">
        <f t="shared" si="0"/>
        <v>52</v>
      </c>
      <c r="B57" s="101" t="s">
        <v>57</v>
      </c>
      <c r="C57" s="102">
        <f>'[2]50km'!$C62</f>
        <v>122.25288544846752</v>
      </c>
      <c r="D57" s="102">
        <f>'[2]400km'!$C62</f>
        <v>122.78539188902292</v>
      </c>
      <c r="E57" s="102">
        <f>'[2]800km'!$C62</f>
        <v>122.94863831814072</v>
      </c>
      <c r="F57" s="102">
        <f>'[2]2400km'!$C62</f>
        <v>122.99241678484738</v>
      </c>
      <c r="G57" s="103">
        <f>'[2]6000km'!$C62</f>
        <v>122.94689623852861</v>
      </c>
      <c r="H57" s="87">
        <v>1</v>
      </c>
    </row>
    <row r="58" spans="1:8" ht="18" customHeight="1" x14ac:dyDescent="0.25">
      <c r="A58" s="87">
        <f t="shared" si="0"/>
        <v>53</v>
      </c>
      <c r="B58" s="101" t="s">
        <v>58</v>
      </c>
      <c r="C58" s="102">
        <f>'[2]50km'!$C63</f>
        <v>122.38056660432433</v>
      </c>
      <c r="D58" s="102">
        <f>'[2]400km'!$C63</f>
        <v>123.02430908633401</v>
      </c>
      <c r="E58" s="102">
        <f>'[2]800km'!$C63</f>
        <v>123.22710758204785</v>
      </c>
      <c r="F58" s="102">
        <f>'[2]2400km'!$C63</f>
        <v>123.32358605937661</v>
      </c>
      <c r="G58" s="103">
        <f>'[2]6000km'!$C63</f>
        <v>123.30399737436589</v>
      </c>
      <c r="H58" s="87">
        <v>2</v>
      </c>
    </row>
    <row r="59" spans="1:8" ht="18" customHeight="1" x14ac:dyDescent="0.25">
      <c r="A59" s="87">
        <f t="shared" si="0"/>
        <v>54</v>
      </c>
      <c r="B59" s="101" t="s">
        <v>59</v>
      </c>
      <c r="C59" s="102">
        <f>'[2]50km'!$C64</f>
        <v>122.40932847116008</v>
      </c>
      <c r="D59" s="102">
        <f>'[2]400km'!$C64</f>
        <v>123.12455183337919</v>
      </c>
      <c r="E59" s="102">
        <f>'[2]800km'!$C64</f>
        <v>123.35355818164274</v>
      </c>
      <c r="F59" s="102">
        <f>'[2]2400km'!$C64</f>
        <v>123.48293733388739</v>
      </c>
      <c r="G59" s="103">
        <f>'[2]6000km'!$C64</f>
        <v>123.47900099266732</v>
      </c>
      <c r="H59" s="87">
        <v>3</v>
      </c>
    </row>
    <row r="60" spans="1:8" ht="18" customHeight="1" x14ac:dyDescent="0.25">
      <c r="A60" s="87">
        <f t="shared" si="0"/>
        <v>55</v>
      </c>
      <c r="B60" s="101" t="s">
        <v>60</v>
      </c>
      <c r="C60" s="102">
        <f>'[2]50km'!$C65</f>
        <v>122.51710498679026</v>
      </c>
      <c r="D60" s="102">
        <f>'[2]400km'!$C65</f>
        <v>123.25513956745711</v>
      </c>
      <c r="E60" s="102">
        <f>'[2]800km'!$C65</f>
        <v>123.49104495375117</v>
      </c>
      <c r="F60" s="102">
        <f>'[2]2400km'!$C65</f>
        <v>123.63270837308824</v>
      </c>
      <c r="G60" s="103">
        <f>'[2]6000km'!$C65</f>
        <v>123.63563887093233</v>
      </c>
      <c r="H60" s="87">
        <v>4</v>
      </c>
    </row>
    <row r="61" spans="1:8" ht="18" customHeight="1" x14ac:dyDescent="0.25">
      <c r="A61" s="87">
        <f t="shared" si="0"/>
        <v>56</v>
      </c>
      <c r="B61" s="101" t="s">
        <v>61</v>
      </c>
      <c r="C61" s="102">
        <f>'[2]50km'!$C66</f>
        <v>125.34339074252075</v>
      </c>
      <c r="D61" s="102">
        <f>'[2]400km'!$C66</f>
        <v>127.26769589902486</v>
      </c>
      <c r="E61" s="102">
        <f>'[2]800km'!$C66</f>
        <v>127.92679628652282</v>
      </c>
      <c r="F61" s="102">
        <f>'[2]2400km'!$C66</f>
        <v>128.62565279426505</v>
      </c>
      <c r="G61" s="103">
        <f>'[2]6000km'!$C66</f>
        <v>128.9007110452022</v>
      </c>
      <c r="H61" s="87">
        <v>5</v>
      </c>
    </row>
    <row r="62" spans="1:8" ht="18" customHeight="1" x14ac:dyDescent="0.25">
      <c r="A62" s="87">
        <f t="shared" si="0"/>
        <v>57</v>
      </c>
      <c r="B62" s="101" t="s">
        <v>62</v>
      </c>
      <c r="C62" s="102">
        <f>'[2]50km'!$C67</f>
        <v>127.11779897376927</v>
      </c>
      <c r="D62" s="102">
        <f>'[2]400km'!$C67</f>
        <v>128.94745041557863</v>
      </c>
      <c r="E62" s="102">
        <f>'[2]800km'!$C67</f>
        <v>129.58497034816193</v>
      </c>
      <c r="F62" s="102">
        <f>'[2]2400km'!$C67</f>
        <v>130.21886151013922</v>
      </c>
      <c r="G62" s="103">
        <f>'[2]6000km'!$C67</f>
        <v>130.45185421082948</v>
      </c>
      <c r="H62" s="87">
        <v>6</v>
      </c>
    </row>
    <row r="63" spans="1:8" ht="18" customHeight="1" x14ac:dyDescent="0.25">
      <c r="A63" s="87">
        <f t="shared" si="0"/>
        <v>58</v>
      </c>
      <c r="B63" s="101" t="s">
        <v>63</v>
      </c>
      <c r="C63" s="102">
        <f>'[2]50km'!$C68</f>
        <v>129.25889246806631</v>
      </c>
      <c r="D63" s="102">
        <f>'[2]400km'!$C68</f>
        <v>130.84109671464842</v>
      </c>
      <c r="E63" s="102">
        <f>'[2]800km'!$C68</f>
        <v>131.39683583691604</v>
      </c>
      <c r="F63" s="102">
        <f>'[2]2400km'!$C68</f>
        <v>131.90023526406978</v>
      </c>
      <c r="G63" s="103">
        <f>'[2]6000km'!$C68</f>
        <v>132.06279881160151</v>
      </c>
      <c r="H63" s="87">
        <v>7</v>
      </c>
    </row>
    <row r="64" spans="1:8" ht="18" customHeight="1" x14ac:dyDescent="0.25">
      <c r="A64" s="87">
        <f t="shared" si="0"/>
        <v>59</v>
      </c>
      <c r="B64" s="101" t="s">
        <v>64</v>
      </c>
      <c r="C64" s="102">
        <f>'[2]50km'!$C69</f>
        <v>129.99082767954866</v>
      </c>
      <c r="D64" s="102">
        <f>'[2]400km'!$C69</f>
        <v>131.46866829390561</v>
      </c>
      <c r="E64" s="102">
        <f>'[2]800km'!$C69</f>
        <v>131.99879006623414</v>
      </c>
      <c r="F64" s="102">
        <f>'[2]2400km'!$C69</f>
        <v>132.43548227323356</v>
      </c>
      <c r="G64" s="103">
        <f>'[2]6000km'!$C69</f>
        <v>132.55627661441855</v>
      </c>
      <c r="H64" s="87">
        <v>8</v>
      </c>
    </row>
    <row r="65" spans="1:8" ht="18" customHeight="1" x14ac:dyDescent="0.25">
      <c r="A65" s="87">
        <f t="shared" si="0"/>
        <v>60</v>
      </c>
      <c r="B65" s="101" t="s">
        <v>65</v>
      </c>
      <c r="C65" s="102">
        <f>'[2]50km'!$C70</f>
        <v>130.01824909250402</v>
      </c>
      <c r="D65" s="102">
        <f>'[2]400km'!$C70</f>
        <v>131.55020905467018</v>
      </c>
      <c r="E65" s="102">
        <f>'[2]800km'!$C70</f>
        <v>132.10008937085632</v>
      </c>
      <c r="F65" s="102">
        <f>'[2]2400km'!$C70</f>
        <v>132.56179341491728</v>
      </c>
      <c r="G65" s="103">
        <f>'[2]6000km'!$C70</f>
        <v>132.69454557507117</v>
      </c>
      <c r="H65" s="87">
        <v>9</v>
      </c>
    </row>
    <row r="66" spans="1:8" ht="18" customHeight="1" x14ac:dyDescent="0.25">
      <c r="A66" s="87">
        <f t="shared" si="0"/>
        <v>61</v>
      </c>
      <c r="B66" s="101" t="s">
        <v>66</v>
      </c>
      <c r="C66" s="102">
        <f>'[2]50km'!$C71</f>
        <v>130.40182578983251</v>
      </c>
      <c r="D66" s="102">
        <f>'[2]400km'!$C71</f>
        <v>132.01393406876511</v>
      </c>
      <c r="E66" s="102">
        <f>'[2]800km'!$C71</f>
        <v>132.59638677445295</v>
      </c>
      <c r="F66" s="102">
        <f>'[2]2400km'!$C71</f>
        <v>133.08996271352504</v>
      </c>
      <c r="G66" s="103">
        <f>'[2]6000km'!$C71</f>
        <v>133.23523389944702</v>
      </c>
      <c r="H66" s="87">
        <v>10</v>
      </c>
    </row>
    <row r="67" spans="1:8" ht="18" customHeight="1" x14ac:dyDescent="0.25">
      <c r="A67" s="87">
        <f t="shared" si="0"/>
        <v>62</v>
      </c>
      <c r="B67" s="101" t="s">
        <v>67</v>
      </c>
      <c r="C67" s="102">
        <f>'[2]50km'!$C72</f>
        <v>130.95954924081488</v>
      </c>
      <c r="D67" s="102">
        <f>'[2]400km'!$C72</f>
        <v>132.45997925513137</v>
      </c>
      <c r="E67" s="102">
        <f>'[2]800km'!$C72</f>
        <v>133.01862817576082</v>
      </c>
      <c r="F67" s="102">
        <f>'[2]2400km'!$C72</f>
        <v>133.43638791644327</v>
      </c>
      <c r="G67" s="103">
        <f>'[2]6000km'!$C72</f>
        <v>133.53232001189218</v>
      </c>
      <c r="H67" s="87">
        <v>11</v>
      </c>
    </row>
    <row r="68" spans="1:8" ht="18" customHeight="1" x14ac:dyDescent="0.25">
      <c r="A68" s="87">
        <f t="shared" si="0"/>
        <v>63</v>
      </c>
      <c r="B68" s="101" t="s">
        <v>68</v>
      </c>
      <c r="C68" s="102">
        <f>'[2]50km'!$C73</f>
        <v>130.88934683106726</v>
      </c>
      <c r="D68" s="102">
        <f>'[2]400km'!$C73</f>
        <v>132.42993358765483</v>
      </c>
      <c r="E68" s="102">
        <f>'[2]800km'!$C73</f>
        <v>133.00128231309643</v>
      </c>
      <c r="F68" s="102">
        <f>'[2]2400km'!$C73</f>
        <v>133.4404372303886</v>
      </c>
      <c r="G68" s="103">
        <f>'[2]6000km'!$C73</f>
        <v>133.54812552178439</v>
      </c>
      <c r="H68" s="87">
        <v>12</v>
      </c>
    </row>
    <row r="69" spans="1:8" ht="18" customHeight="1" x14ac:dyDescent="0.25">
      <c r="A69" s="87">
        <f t="shared" si="0"/>
        <v>64</v>
      </c>
      <c r="B69" s="101" t="s">
        <v>69</v>
      </c>
      <c r="C69" s="102">
        <f>'[2]50km'!$C74</f>
        <v>130.34064770557112</v>
      </c>
      <c r="D69" s="102">
        <f>'[2]400km'!$C74</f>
        <v>132.01196211999675</v>
      </c>
      <c r="E69" s="102">
        <f>'[2]800km'!$C74</f>
        <v>132.62308769375426</v>
      </c>
      <c r="F69" s="102">
        <f>'[2]2400km'!$C74</f>
        <v>133.13465564811852</v>
      </c>
      <c r="G69" s="103">
        <f>'[2]6000km'!$C74</f>
        <v>133.28333846409086</v>
      </c>
      <c r="H69" s="87">
        <v>1</v>
      </c>
    </row>
    <row r="70" spans="1:8" ht="18" customHeight="1" x14ac:dyDescent="0.25">
      <c r="A70" s="87">
        <f t="shared" si="0"/>
        <v>65</v>
      </c>
      <c r="B70" s="101" t="s">
        <v>70</v>
      </c>
      <c r="C70" s="102">
        <f>'[2]50km'!$C75</f>
        <v>130.29238738096609</v>
      </c>
      <c r="D70" s="102">
        <f>'[2]400km'!$C75</f>
        <v>132.04460211444962</v>
      </c>
      <c r="E70" s="102">
        <f>'[2]800km'!$C75</f>
        <v>132.68023908038975</v>
      </c>
      <c r="F70" s="102">
        <f>'[2]2400km'!$C75</f>
        <v>133.23617692983444</v>
      </c>
      <c r="G70" s="103">
        <f>'[2]6000km'!$C75</f>
        <v>133.40988104376416</v>
      </c>
      <c r="H70" s="87">
        <v>2</v>
      </c>
    </row>
    <row r="71" spans="1:8" ht="18" customHeight="1" x14ac:dyDescent="0.25">
      <c r="A71" s="87">
        <f t="shared" si="0"/>
        <v>66</v>
      </c>
      <c r="B71" s="101" t="s">
        <v>71</v>
      </c>
      <c r="C71" s="102">
        <f>'[2]50km'!$C76</f>
        <v>130.12928740705976</v>
      </c>
      <c r="D71" s="102">
        <f>'[2]400km'!$C76</f>
        <v>131.97063742813802</v>
      </c>
      <c r="E71" s="102">
        <f>'[2]800km'!$C76</f>
        <v>132.63596458089611</v>
      </c>
      <c r="F71" s="102">
        <f>'[2]2400km'!$C76</f>
        <v>133.23737609942054</v>
      </c>
      <c r="G71" s="103">
        <f>'[2]6000km'!$C76</f>
        <v>133.43509849532745</v>
      </c>
      <c r="H71" s="87">
        <v>3</v>
      </c>
    </row>
    <row r="72" spans="1:8" ht="18" customHeight="1" x14ac:dyDescent="0.25">
      <c r="A72" s="87">
        <f t="shared" ref="A72:A135" si="1">A71+1</f>
        <v>67</v>
      </c>
      <c r="B72" s="101" t="s">
        <v>72</v>
      </c>
      <c r="C72" s="102">
        <f>'[2]50km'!$C77</f>
        <v>129.59341430989664</v>
      </c>
      <c r="D72" s="102">
        <f>'[2]400km'!$C77</f>
        <v>131.67824337013874</v>
      </c>
      <c r="E72" s="102">
        <f>'[2]800km'!$C77</f>
        <v>132.41433871273088</v>
      </c>
      <c r="F72" s="102">
        <f>'[2]2400km'!$C77</f>
        <v>133.15413320682717</v>
      </c>
      <c r="G72" s="103">
        <f>'[2]6000km'!$C77</f>
        <v>133.43200045272377</v>
      </c>
      <c r="H72" s="87">
        <v>4</v>
      </c>
    </row>
    <row r="73" spans="1:8" ht="18" customHeight="1" x14ac:dyDescent="0.25">
      <c r="A73" s="87">
        <f t="shared" si="1"/>
        <v>68</v>
      </c>
      <c r="B73" s="101" t="s">
        <v>73</v>
      </c>
      <c r="C73" s="102">
        <f>'[2]50km'!$C78</f>
        <v>131.60808261826435</v>
      </c>
      <c r="D73" s="102">
        <f>'[2]400km'!$C78</f>
        <v>133.45254105916086</v>
      </c>
      <c r="E73" s="102">
        <f>'[2]800km'!$C78</f>
        <v>134.07102975154112</v>
      </c>
      <c r="F73" s="102">
        <f>'[2]2400km'!$C78</f>
        <v>134.73585957698566</v>
      </c>
      <c r="G73" s="103">
        <f>'[2]6000km'!$C78</f>
        <v>134.99855246379937</v>
      </c>
      <c r="H73" s="87">
        <v>5</v>
      </c>
    </row>
    <row r="74" spans="1:8" ht="18" customHeight="1" x14ac:dyDescent="0.25">
      <c r="A74" s="87">
        <f t="shared" si="1"/>
        <v>69</v>
      </c>
      <c r="B74" s="101" t="s">
        <v>74</v>
      </c>
      <c r="C74" s="102">
        <f>'[2]50km'!$C79</f>
        <v>131.25065979703339</v>
      </c>
      <c r="D74" s="102">
        <f>'[2]400km'!$C79</f>
        <v>132.37770354169868</v>
      </c>
      <c r="E74" s="102">
        <f>'[2]800km'!$C79</f>
        <v>132.73229350598072</v>
      </c>
      <c r="F74" s="102">
        <f>'[2]2400km'!$C79</f>
        <v>133.06822565174804</v>
      </c>
      <c r="G74" s="103">
        <f>'[2]6000km'!$C79</f>
        <v>133.17514479372252</v>
      </c>
      <c r="H74" s="87">
        <v>6</v>
      </c>
    </row>
    <row r="75" spans="1:8" ht="18" customHeight="1" x14ac:dyDescent="0.25">
      <c r="A75" s="87">
        <f t="shared" si="1"/>
        <v>70</v>
      </c>
      <c r="B75" s="101" t="s">
        <v>75</v>
      </c>
      <c r="C75" s="102">
        <f>'[2]50km'!$C80</f>
        <v>131.38534781804748</v>
      </c>
      <c r="D75" s="102">
        <f>'[2]400km'!$C80</f>
        <v>132.18533493774927</v>
      </c>
      <c r="E75" s="102">
        <f>'[2]800km'!$C80</f>
        <v>132.40399872818719</v>
      </c>
      <c r="F75" s="102">
        <f>'[2]2400km'!$C80</f>
        <v>132.61054011330552</v>
      </c>
      <c r="G75" s="103">
        <f>'[2]6000km'!$C80</f>
        <v>132.66768507443385</v>
      </c>
      <c r="H75" s="87">
        <v>7</v>
      </c>
    </row>
    <row r="76" spans="1:8" ht="18" customHeight="1" x14ac:dyDescent="0.25">
      <c r="A76" s="87">
        <f t="shared" si="1"/>
        <v>71</v>
      </c>
      <c r="B76" s="101" t="s">
        <v>76</v>
      </c>
      <c r="C76" s="102">
        <f>'[2]50km'!$C81</f>
        <v>131.00126058275475</v>
      </c>
      <c r="D76" s="102">
        <f>'[2]400km'!$C81</f>
        <v>132.0199275347338</v>
      </c>
      <c r="E76" s="102">
        <f>'[2]800km'!$C81</f>
        <v>132.30406424638699</v>
      </c>
      <c r="F76" s="102">
        <f>'[2]2400km'!$C81</f>
        <v>132.63210965106458</v>
      </c>
      <c r="G76" s="103">
        <f>'[2]6000km'!$C81</f>
        <v>132.75840904959529</v>
      </c>
      <c r="H76" s="87">
        <v>8</v>
      </c>
    </row>
    <row r="77" spans="1:8" ht="18" customHeight="1" x14ac:dyDescent="0.25">
      <c r="A77" s="87">
        <f t="shared" si="1"/>
        <v>72</v>
      </c>
      <c r="B77" s="101" t="s">
        <v>77</v>
      </c>
      <c r="C77" s="102">
        <f>'[2]50km'!$C82</f>
        <v>131.04734196002175</v>
      </c>
      <c r="D77" s="102">
        <f>'[2]400km'!$C82</f>
        <v>131.99323801943052</v>
      </c>
      <c r="E77" s="102">
        <f>'[2]800km'!$C82</f>
        <v>132.25086978167249</v>
      </c>
      <c r="F77" s="102">
        <f>'[2]2400km'!$C82</f>
        <v>132.54503160212298</v>
      </c>
      <c r="G77" s="103">
        <f>'[2]6000km'!$C82</f>
        <v>132.65502371815748</v>
      </c>
      <c r="H77" s="87">
        <v>9</v>
      </c>
    </row>
    <row r="78" spans="1:8" ht="18" customHeight="1" x14ac:dyDescent="0.25">
      <c r="A78" s="87">
        <f t="shared" si="1"/>
        <v>73</v>
      </c>
      <c r="B78" s="101" t="s">
        <v>78</v>
      </c>
      <c r="C78" s="102">
        <f>'[2]50km'!$C83</f>
        <v>131.22058910093628</v>
      </c>
      <c r="D78" s="102">
        <f>'[2]400km'!$C83</f>
        <v>132.08876343407385</v>
      </c>
      <c r="E78" s="102">
        <f>'[2]800km'!$C83</f>
        <v>132.32023119557184</v>
      </c>
      <c r="F78" s="102">
        <f>'[2]2400km'!$C83</f>
        <v>132.57505298739795</v>
      </c>
      <c r="G78" s="103">
        <f>'[2]6000km'!$C83</f>
        <v>132.66443338785177</v>
      </c>
      <c r="H78" s="87">
        <v>10</v>
      </c>
    </row>
    <row r="79" spans="1:8" ht="18" customHeight="1" x14ac:dyDescent="0.25">
      <c r="A79" s="87">
        <f t="shared" si="1"/>
        <v>74</v>
      </c>
      <c r="B79" s="101" t="s">
        <v>79</v>
      </c>
      <c r="C79" s="102">
        <f>'[2]50km'!$C84</f>
        <v>131.25802426955465</v>
      </c>
      <c r="D79" s="102">
        <f>'[2]400km'!$C84</f>
        <v>132.2538343629061</v>
      </c>
      <c r="E79" s="102">
        <f>'[2]800km'!$C84</f>
        <v>132.53081984884395</v>
      </c>
      <c r="F79" s="102">
        <f>'[2]2400km'!$C84</f>
        <v>132.84614795593299</v>
      </c>
      <c r="G79" s="103">
        <f>'[2]6000km'!$C84</f>
        <v>132.96528095420729</v>
      </c>
      <c r="H79" s="87">
        <v>11</v>
      </c>
    </row>
    <row r="80" spans="1:8" ht="18" customHeight="1" x14ac:dyDescent="0.25">
      <c r="A80" s="87">
        <f t="shared" si="1"/>
        <v>75</v>
      </c>
      <c r="B80" s="101" t="s">
        <v>80</v>
      </c>
      <c r="C80" s="102">
        <f>'[2]50km'!$C85</f>
        <v>131.32758479294404</v>
      </c>
      <c r="D80" s="102">
        <f>'[2]400km'!$C85</f>
        <v>132.36766594297751</v>
      </c>
      <c r="E80" s="102">
        <f>'[2]800km'!$C85</f>
        <v>132.65937220496278</v>
      </c>
      <c r="F80" s="102">
        <f>'[2]2400km'!$C85</f>
        <v>132.99701857867876</v>
      </c>
      <c r="G80" s="103">
        <f>'[2]6000km'!$C85</f>
        <v>133.12786136213069</v>
      </c>
      <c r="H80" s="87">
        <v>12</v>
      </c>
    </row>
    <row r="81" spans="1:8" ht="18" customHeight="1" x14ac:dyDescent="0.25">
      <c r="A81" s="87">
        <f t="shared" si="1"/>
        <v>76</v>
      </c>
      <c r="B81" s="101" t="s">
        <v>81</v>
      </c>
      <c r="C81" s="102">
        <f>'[2]50km'!$C86</f>
        <v>131.36783427194007</v>
      </c>
      <c r="D81" s="102">
        <f>'[2]400km'!$C86</f>
        <v>132.51106014193439</v>
      </c>
      <c r="E81" s="102">
        <f>'[2]800km'!$C86</f>
        <v>132.83522323810718</v>
      </c>
      <c r="F81" s="102">
        <f>'[2]2400km'!$C86</f>
        <v>133.22760317018714</v>
      </c>
      <c r="G81" s="103">
        <f>'[2]6000km'!$C86</f>
        <v>133.38849616901194</v>
      </c>
      <c r="H81" s="87">
        <v>1</v>
      </c>
    </row>
    <row r="82" spans="1:8" ht="18" customHeight="1" x14ac:dyDescent="0.25">
      <c r="A82" s="87">
        <f t="shared" si="1"/>
        <v>77</v>
      </c>
      <c r="B82" s="101" t="s">
        <v>82</v>
      </c>
      <c r="C82" s="102">
        <f>'[2]50km'!$C87</f>
        <v>131.89758390705964</v>
      </c>
      <c r="D82" s="102">
        <f>'[2]400km'!$C87</f>
        <v>133.58021054018965</v>
      </c>
      <c r="E82" s="102">
        <f>'[2]800km'!$C87</f>
        <v>134.11524993812787</v>
      </c>
      <c r="F82" s="102">
        <f>'[2]2400km'!$C87</f>
        <v>134.73752743328777</v>
      </c>
      <c r="G82" s="103">
        <f>'[2]6000km'!$C87</f>
        <v>134.99775444399282</v>
      </c>
      <c r="H82" s="87">
        <v>2</v>
      </c>
    </row>
    <row r="83" spans="1:8" ht="18" customHeight="1" x14ac:dyDescent="0.25">
      <c r="A83" s="87">
        <f t="shared" si="1"/>
        <v>78</v>
      </c>
      <c r="B83" s="101" t="s">
        <v>83</v>
      </c>
      <c r="C83" s="102">
        <f>'[2]50km'!$C88</f>
        <v>132.96155895241603</v>
      </c>
      <c r="D83" s="102">
        <f>'[2]400km'!$C88</f>
        <v>134.8182348244234</v>
      </c>
      <c r="E83" s="102">
        <f>'[2]800km'!$C88</f>
        <v>135.4280915581904</v>
      </c>
      <c r="F83" s="102">
        <f>'[2]2400km'!$C88</f>
        <v>136.11359075274325</v>
      </c>
      <c r="G83" s="103">
        <f>'[2]6000km'!$C88</f>
        <v>136.39492801680927</v>
      </c>
      <c r="H83" s="87">
        <v>3</v>
      </c>
    </row>
    <row r="84" spans="1:8" ht="18" customHeight="1" x14ac:dyDescent="0.25">
      <c r="A84" s="87">
        <f t="shared" si="1"/>
        <v>79</v>
      </c>
      <c r="B84" s="101" t="s">
        <v>84</v>
      </c>
      <c r="C84" s="102">
        <f>'[2]50km'!$C89</f>
        <v>133.48081809027576</v>
      </c>
      <c r="D84" s="102">
        <f>'[2]400km'!$C89</f>
        <v>135.20699057166047</v>
      </c>
      <c r="E84" s="102">
        <f>'[2]800km'!$C89</f>
        <v>135.77034998623105</v>
      </c>
      <c r="F84" s="102">
        <f>'[2]2400km'!$C89</f>
        <v>136.39280756331073</v>
      </c>
      <c r="G84" s="103">
        <f>'[2]6000km'!$C89</f>
        <v>136.64271967499991</v>
      </c>
      <c r="H84" s="87">
        <v>4</v>
      </c>
    </row>
    <row r="85" spans="1:8" ht="18" customHeight="1" x14ac:dyDescent="0.25">
      <c r="A85" s="87">
        <f t="shared" si="1"/>
        <v>80</v>
      </c>
      <c r="B85" s="101" t="s">
        <v>85</v>
      </c>
      <c r="C85" s="102">
        <f>'[2]50km'!$C90</f>
        <v>135.88840490612182</v>
      </c>
      <c r="D85" s="102">
        <f>'[2]400km'!$C90</f>
        <v>137.31174984592522</v>
      </c>
      <c r="E85" s="102">
        <f>'[2]800km'!$C90</f>
        <v>137.73849730609345</v>
      </c>
      <c r="F85" s="102">
        <f>'[2]2400km'!$C90</f>
        <v>138.25113362465399</v>
      </c>
      <c r="G85" s="103">
        <f>'[2]6000km'!$C90</f>
        <v>138.46606614554236</v>
      </c>
      <c r="H85" s="87">
        <v>5</v>
      </c>
    </row>
    <row r="86" spans="1:8" ht="18" customHeight="1" x14ac:dyDescent="0.25">
      <c r="A86" s="87">
        <f t="shared" si="1"/>
        <v>81</v>
      </c>
      <c r="B86" s="101" t="s">
        <v>86</v>
      </c>
      <c r="C86" s="102">
        <f>'[2]50km'!$C91</f>
        <v>136.88974480656739</v>
      </c>
      <c r="D86" s="102">
        <f>'[2]400km'!$C91</f>
        <v>138.12616478757562</v>
      </c>
      <c r="E86" s="102">
        <f>'[2]800km'!$C91</f>
        <v>138.50783172238928</v>
      </c>
      <c r="F86" s="102">
        <f>'[2]2400km'!$C91</f>
        <v>138.90052345650307</v>
      </c>
      <c r="G86" s="103">
        <f>'[2]6000km'!$C91</f>
        <v>139.04005054744528</v>
      </c>
      <c r="H86" s="87">
        <v>6</v>
      </c>
    </row>
    <row r="87" spans="1:8" ht="18" customHeight="1" x14ac:dyDescent="0.25">
      <c r="A87" s="87">
        <f t="shared" si="1"/>
        <v>82</v>
      </c>
      <c r="B87" s="101" t="s">
        <v>87</v>
      </c>
      <c r="C87" s="102">
        <f>'[2]50km'!$C92</f>
        <v>137.73461592555213</v>
      </c>
      <c r="D87" s="102">
        <f>'[2]400km'!$C92</f>
        <v>138.71584362202657</v>
      </c>
      <c r="E87" s="102">
        <f>'[2]800km'!$C92</f>
        <v>138.99827535870165</v>
      </c>
      <c r="F87" s="102">
        <f>'[2]2400km'!$C92</f>
        <v>139.27928691610032</v>
      </c>
      <c r="G87" s="103">
        <f>'[2]6000km'!$C92</f>
        <v>139.36922429040629</v>
      </c>
      <c r="H87" s="87">
        <v>7</v>
      </c>
    </row>
    <row r="88" spans="1:8" ht="18" customHeight="1" x14ac:dyDescent="0.25">
      <c r="A88" s="87">
        <f t="shared" si="1"/>
        <v>83</v>
      </c>
      <c r="B88" s="101" t="s">
        <v>88</v>
      </c>
      <c r="C88" s="102">
        <f>'[2]50km'!$C93</f>
        <v>137.76825551728186</v>
      </c>
      <c r="D88" s="102">
        <f>'[2]400km'!$C93</f>
        <v>138.68243514321301</v>
      </c>
      <c r="E88" s="102">
        <f>'[2]800km'!$C93</f>
        <v>138.94605680006939</v>
      </c>
      <c r="F88" s="102">
        <f>'[2]2400km'!$C93</f>
        <v>139.18827204871849</v>
      </c>
      <c r="G88" s="103">
        <f>'[2]6000km'!$C93</f>
        <v>139.25538897532638</v>
      </c>
      <c r="H88" s="87">
        <v>8</v>
      </c>
    </row>
    <row r="89" spans="1:8" ht="18" customHeight="1" x14ac:dyDescent="0.25">
      <c r="A89" s="87">
        <f t="shared" si="1"/>
        <v>84</v>
      </c>
      <c r="B89" s="101" t="s">
        <v>89</v>
      </c>
      <c r="C89" s="102">
        <f>'[2]50km'!$C94</f>
        <v>138.15199852745772</v>
      </c>
      <c r="D89" s="102">
        <f>'[2]400km'!$C94</f>
        <v>138.74485467115963</v>
      </c>
      <c r="E89" s="102">
        <f>'[2]800km'!$C94</f>
        <v>138.91652349920071</v>
      </c>
      <c r="F89" s="102">
        <f>'[2]2400km'!$C94</f>
        <v>138.97480977573281</v>
      </c>
      <c r="G89" s="103">
        <f>'[2]6000km'!$C94</f>
        <v>138.9346996127166</v>
      </c>
      <c r="H89" s="87">
        <v>9</v>
      </c>
    </row>
    <row r="90" spans="1:8" ht="18" customHeight="1" x14ac:dyDescent="0.25">
      <c r="A90" s="87">
        <f t="shared" si="1"/>
        <v>85</v>
      </c>
      <c r="B90" s="101" t="s">
        <v>90</v>
      </c>
      <c r="C90" s="102">
        <f>'[2]50km'!$C95</f>
        <v>139.34541959504836</v>
      </c>
      <c r="D90" s="102">
        <f>'[2]400km'!$C95</f>
        <v>139.94237887237981</v>
      </c>
      <c r="E90" s="102">
        <f>'[2]800km'!$C95</f>
        <v>140.12729108367964</v>
      </c>
      <c r="F90" s="102">
        <f>'[2]2400km'!$C95</f>
        <v>140.16918557337013</v>
      </c>
      <c r="G90" s="103">
        <f>'[2]6000km'!$C95</f>
        <v>140.11161346394309</v>
      </c>
      <c r="H90" s="87">
        <v>10</v>
      </c>
    </row>
    <row r="91" spans="1:8" ht="18" customHeight="1" x14ac:dyDescent="0.25">
      <c r="A91" s="87">
        <f t="shared" si="1"/>
        <v>86</v>
      </c>
      <c r="B91" s="101" t="s">
        <v>91</v>
      </c>
      <c r="C91" s="102">
        <f>'[2]50km'!$C96</f>
        <v>139.91136655705341</v>
      </c>
      <c r="D91" s="102">
        <f>'[2]400km'!$C96</f>
        <v>140.33706060024471</v>
      </c>
      <c r="E91" s="102">
        <f>'[2]800km'!$C96</f>
        <v>140.47657528911276</v>
      </c>
      <c r="F91" s="102">
        <f>'[2]2400km'!$C96</f>
        <v>140.41481988015627</v>
      </c>
      <c r="G91" s="103">
        <f>'[2]6000km'!$C96</f>
        <v>140.29445360015947</v>
      </c>
      <c r="H91" s="87">
        <v>11</v>
      </c>
    </row>
    <row r="92" spans="1:8" s="81" customFormat="1" ht="18" customHeight="1" x14ac:dyDescent="0.2">
      <c r="A92" s="87">
        <f t="shared" si="1"/>
        <v>87</v>
      </c>
      <c r="B92" s="101" t="s">
        <v>92</v>
      </c>
      <c r="C92" s="104">
        <f>'[2]50km'!$C97</f>
        <v>140.8433440542085</v>
      </c>
      <c r="D92" s="104">
        <f>'[2]400km'!$C97</f>
        <v>140.97856480436468</v>
      </c>
      <c r="E92" s="104">
        <f>'[2]800km'!$C97</f>
        <v>141.03676986726543</v>
      </c>
      <c r="F92" s="104">
        <f>'[2]2400km'!$C97</f>
        <v>140.80511487103507</v>
      </c>
      <c r="G92" s="105">
        <f>'[2]6000km'!$C97</f>
        <v>140.5842990762103</v>
      </c>
      <c r="H92" s="87">
        <v>12</v>
      </c>
    </row>
    <row r="93" spans="1:8" s="81" customFormat="1" ht="18" customHeight="1" x14ac:dyDescent="0.2">
      <c r="A93" s="87">
        <f t="shared" si="1"/>
        <v>88</v>
      </c>
      <c r="B93" s="101" t="s">
        <v>93</v>
      </c>
      <c r="C93" s="104">
        <f>'[2]50km'!$C98</f>
        <v>140.91847982935408</v>
      </c>
      <c r="D93" s="104">
        <f>'[2]400km'!$C98</f>
        <v>141.11412735955869</v>
      </c>
      <c r="E93" s="104">
        <f>'[2]800km'!$C98</f>
        <v>141.19814209744138</v>
      </c>
      <c r="F93" s="104">
        <f>'[2]2400km'!$C98</f>
        <v>140.98925051734503</v>
      </c>
      <c r="G93" s="105">
        <f>'[2]6000km'!$C98</f>
        <v>140.77649261373557</v>
      </c>
      <c r="H93" s="87">
        <v>1</v>
      </c>
    </row>
    <row r="94" spans="1:8" s="81" customFormat="1" ht="18" customHeight="1" x14ac:dyDescent="0.2">
      <c r="A94" s="87">
        <f t="shared" si="1"/>
        <v>89</v>
      </c>
      <c r="B94" s="101" t="s">
        <v>94</v>
      </c>
      <c r="C94" s="104">
        <f>'[2]50km'!$C99</f>
        <v>141.78751607427586</v>
      </c>
      <c r="D94" s="104">
        <f>'[2]400km'!$C99</f>
        <v>141.99888974153248</v>
      </c>
      <c r="E94" s="104">
        <f>'[2]800km'!$C99</f>
        <v>142.09605672799864</v>
      </c>
      <c r="F94" s="104">
        <f>'[2]2400km'!$C99</f>
        <v>141.88267496832034</v>
      </c>
      <c r="G94" s="105">
        <f>'[2]6000km'!$C99</f>
        <v>141.66161688534183</v>
      </c>
      <c r="H94" s="87">
        <v>2</v>
      </c>
    </row>
    <row r="95" spans="1:8" s="81" customFormat="1" ht="18" customHeight="1" x14ac:dyDescent="0.2">
      <c r="A95" s="87">
        <f t="shared" si="1"/>
        <v>90</v>
      </c>
      <c r="B95" s="101" t="s">
        <v>95</v>
      </c>
      <c r="C95" s="104">
        <f>'[2]50km'!$C100</f>
        <v>142.62011348217621</v>
      </c>
      <c r="D95" s="104">
        <f>'[2]400km'!$C100</f>
        <v>142.91761011782845</v>
      </c>
      <c r="E95" s="104">
        <f>'[2]800km'!$C100</f>
        <v>143.06063154539939</v>
      </c>
      <c r="F95" s="104">
        <f>'[2]2400km'!$C100</f>
        <v>142.86596152518487</v>
      </c>
      <c r="G95" s="105">
        <f>'[2]6000km'!$C100</f>
        <v>142.64253360652822</v>
      </c>
      <c r="H95" s="87">
        <v>3</v>
      </c>
    </row>
    <row r="96" spans="1:8" ht="18" customHeight="1" x14ac:dyDescent="0.25">
      <c r="A96" s="87">
        <f t="shared" si="1"/>
        <v>91</v>
      </c>
      <c r="B96" s="101" t="s">
        <v>96</v>
      </c>
      <c r="C96" s="102">
        <f>'[2]50km'!$C101</f>
        <v>143.0149949469598</v>
      </c>
      <c r="D96" s="102">
        <f>'[2]400km'!$C101</f>
        <v>143.2669710257193</v>
      </c>
      <c r="E96" s="102">
        <f>'[2]800km'!$C101</f>
        <v>143.40006864989286</v>
      </c>
      <c r="F96" s="102">
        <f>'[2]2400km'!$C101</f>
        <v>143.17445929739208</v>
      </c>
      <c r="G96" s="103">
        <f>'[2]6000km'!$C101</f>
        <v>142.93094485618352</v>
      </c>
      <c r="H96" s="87">
        <v>4</v>
      </c>
    </row>
    <row r="97" spans="1:8" ht="18" customHeight="1" x14ac:dyDescent="0.25">
      <c r="A97" s="87">
        <f t="shared" si="1"/>
        <v>92</v>
      </c>
      <c r="B97" s="101" t="s">
        <v>97</v>
      </c>
      <c r="C97" s="102">
        <f>'[2]50km'!$C102</f>
        <v>145.8381832523817</v>
      </c>
      <c r="D97" s="102">
        <f>'[2]400km'!$C102</f>
        <v>145.69322444203056</v>
      </c>
      <c r="E97" s="102">
        <f>'[2]800km'!$C102</f>
        <v>145.64167573909955</v>
      </c>
      <c r="F97" s="102">
        <f>'[2]2400km'!$C102</f>
        <v>145.28033804689554</v>
      </c>
      <c r="G97" s="103">
        <f>'[2]6000km'!$C102</f>
        <v>144.9993057454073</v>
      </c>
      <c r="H97" s="87">
        <v>5</v>
      </c>
    </row>
    <row r="98" spans="1:8" ht="18" customHeight="1" x14ac:dyDescent="0.25">
      <c r="A98" s="87">
        <f t="shared" si="1"/>
        <v>93</v>
      </c>
      <c r="B98" s="101" t="s">
        <v>98</v>
      </c>
      <c r="C98" s="102">
        <f>'[2]50km'!$C103</f>
        <v>145.56182764634408</v>
      </c>
      <c r="D98" s="102">
        <f>'[2]400km'!$C103</f>
        <v>145.5496635068441</v>
      </c>
      <c r="E98" s="102">
        <f>'[2]800km'!$C103</f>
        <v>145.5380388511862</v>
      </c>
      <c r="F98" s="102">
        <f>'[2]2400km'!$C103</f>
        <v>145.25034799362129</v>
      </c>
      <c r="G98" s="103">
        <f>'[2]6000km'!$C103</f>
        <v>145.0111531631718</v>
      </c>
      <c r="H98" s="87">
        <v>6</v>
      </c>
    </row>
    <row r="99" spans="1:8" ht="18" customHeight="1" x14ac:dyDescent="0.25">
      <c r="A99" s="87">
        <f t="shared" si="1"/>
        <v>94</v>
      </c>
      <c r="B99" s="101" t="s">
        <v>99</v>
      </c>
      <c r="C99" s="102">
        <f>'[2]50km'!$C104</f>
        <v>145.37507905897016</v>
      </c>
      <c r="D99" s="102">
        <f>'[2]400km'!$C104</f>
        <v>145.38071861295333</v>
      </c>
      <c r="E99" s="102">
        <f>'[2]800km'!$C104</f>
        <v>145.37440730573363</v>
      </c>
      <c r="F99" s="102">
        <f>'[2]2400km'!$C104</f>
        <v>145.09694342558743</v>
      </c>
      <c r="G99" s="103">
        <f>'[2]6000km'!$C104</f>
        <v>144.86366584851942</v>
      </c>
      <c r="H99" s="87">
        <v>7</v>
      </c>
    </row>
    <row r="100" spans="1:8" ht="18" customHeight="1" x14ac:dyDescent="0.25">
      <c r="A100" s="87">
        <f t="shared" si="1"/>
        <v>95</v>
      </c>
      <c r="B100" s="101" t="s">
        <v>100</v>
      </c>
      <c r="C100" s="102">
        <f>'[2]50km'!$C105</f>
        <v>145.47130385969342</v>
      </c>
      <c r="D100" s="102">
        <f>'[2]400km'!$C105</f>
        <v>145.56350564537237</v>
      </c>
      <c r="E100" s="102">
        <f>'[2]800km'!$C105</f>
        <v>145.58522358541094</v>
      </c>
      <c r="F100" s="102">
        <f>'[2]2400km'!$C105</f>
        <v>145.35249853962478</v>
      </c>
      <c r="G100" s="103">
        <f>'[2]6000km'!$C105</f>
        <v>145.14323384304902</v>
      </c>
      <c r="H100" s="87">
        <v>8</v>
      </c>
    </row>
    <row r="101" spans="1:8" ht="18" customHeight="1" x14ac:dyDescent="0.25">
      <c r="A101" s="87">
        <f t="shared" si="1"/>
        <v>96</v>
      </c>
      <c r="B101" s="101" t="s">
        <v>101</v>
      </c>
      <c r="C101" s="102">
        <f>'[2]50km'!$C106</f>
        <v>146.82509614779181</v>
      </c>
      <c r="D101" s="102">
        <f>'[2]400km'!$C106</f>
        <v>146.50609615479007</v>
      </c>
      <c r="E101" s="102">
        <f>'[2]800km'!$C106</f>
        <v>146.37102495449261</v>
      </c>
      <c r="F101" s="102">
        <f>'[2]2400km'!$C106</f>
        <v>145.95414665511245</v>
      </c>
      <c r="G101" s="103">
        <f>'[2]6000km'!$C106</f>
        <v>145.66065570867596</v>
      </c>
      <c r="H101" s="87">
        <v>9</v>
      </c>
    </row>
    <row r="102" spans="1:8" ht="18" customHeight="1" x14ac:dyDescent="0.25">
      <c r="A102" s="87">
        <f t="shared" si="1"/>
        <v>97</v>
      </c>
      <c r="B102" s="101" t="s">
        <v>102</v>
      </c>
      <c r="C102" s="102">
        <f>'[2]50km'!$C107</f>
        <v>147.26548378683211</v>
      </c>
      <c r="D102" s="102">
        <f>'[2]400km'!$C107</f>
        <v>146.85208733095584</v>
      </c>
      <c r="E102" s="102">
        <f>'[2]800km'!$C107</f>
        <v>146.69564859020872</v>
      </c>
      <c r="F102" s="102">
        <f>'[2]2400km'!$C107</f>
        <v>146.21643708176921</v>
      </c>
      <c r="G102" s="103">
        <f>'[2]6000km'!$C107</f>
        <v>145.88303104767428</v>
      </c>
      <c r="H102" s="87">
        <v>10</v>
      </c>
    </row>
    <row r="103" spans="1:8" ht="18" customHeight="1" x14ac:dyDescent="0.25">
      <c r="A103" s="87">
        <f t="shared" si="1"/>
        <v>98</v>
      </c>
      <c r="B103" s="101" t="s">
        <v>103</v>
      </c>
      <c r="C103" s="102">
        <f>'[2]50km'!$C108</f>
        <v>147.1608754179158</v>
      </c>
      <c r="D103" s="102">
        <f>'[2]400km'!$C108</f>
        <v>146.64686485715782</v>
      </c>
      <c r="E103" s="102">
        <f>'[2]800km'!$C108</f>
        <v>146.46497713109741</v>
      </c>
      <c r="F103" s="102">
        <f>'[2]2400km'!$C108</f>
        <v>145.92409719134665</v>
      </c>
      <c r="G103" s="103">
        <f>'[2]6000km'!$C108</f>
        <v>145.5528415919602</v>
      </c>
      <c r="H103" s="87">
        <v>11</v>
      </c>
    </row>
    <row r="104" spans="1:8" ht="18" customHeight="1" x14ac:dyDescent="0.25">
      <c r="A104" s="87">
        <f t="shared" si="1"/>
        <v>99</v>
      </c>
      <c r="B104" s="101" t="s">
        <v>104</v>
      </c>
      <c r="C104" s="102">
        <f>'[2]50km'!$C109</f>
        <v>147.33009030639241</v>
      </c>
      <c r="D104" s="102">
        <f>'[2]400km'!$C109</f>
        <v>146.80921091379631</v>
      </c>
      <c r="E104" s="102">
        <f>'[2]800km'!$C109</f>
        <v>146.62971490796406</v>
      </c>
      <c r="F104" s="102">
        <f>'[2]2400km'!$C109</f>
        <v>146.07868173440804</v>
      </c>
      <c r="G104" s="103">
        <f>'[2]6000km'!$C109</f>
        <v>145.6987952809165</v>
      </c>
      <c r="H104" s="87">
        <v>12</v>
      </c>
    </row>
    <row r="105" spans="1:8" ht="18" customHeight="1" x14ac:dyDescent="0.25">
      <c r="A105" s="87">
        <f t="shared" si="1"/>
        <v>100</v>
      </c>
      <c r="B105" s="101" t="s">
        <v>105</v>
      </c>
      <c r="C105" s="102">
        <f>'[2]50km'!$C110</f>
        <v>147.3642114067386</v>
      </c>
      <c r="D105" s="102">
        <f>'[2]400km'!$C110</f>
        <v>147.03603001051732</v>
      </c>
      <c r="E105" s="102">
        <f>'[2]800km'!$C110</f>
        <v>146.91571384859452</v>
      </c>
      <c r="F105" s="102">
        <f>'[2]2400km'!$C110</f>
        <v>146.46899018853762</v>
      </c>
      <c r="G105" s="103">
        <f>'[2]6000km'!$C110</f>
        <v>146.14734227810806</v>
      </c>
      <c r="H105" s="87">
        <v>1</v>
      </c>
    </row>
    <row r="106" spans="1:8" ht="18" customHeight="1" x14ac:dyDescent="0.25">
      <c r="A106" s="87">
        <f t="shared" si="1"/>
        <v>101</v>
      </c>
      <c r="B106" s="101" t="s">
        <v>106</v>
      </c>
      <c r="C106" s="102">
        <f>'[2]50km'!$C111</f>
        <v>147.38554944243646</v>
      </c>
      <c r="D106" s="102">
        <f>'[2]400km'!$C111</f>
        <v>147.02182507554454</v>
      </c>
      <c r="E106" s="102">
        <f>'[2]800km'!$C111</f>
        <v>146.88816710596103</v>
      </c>
      <c r="F106" s="102">
        <f>'[2]2400km'!$C111</f>
        <v>146.42543259539391</v>
      </c>
      <c r="G106" s="103">
        <f>'[2]6000km'!$C111</f>
        <v>146.09637335433561</v>
      </c>
      <c r="H106" s="87">
        <v>2</v>
      </c>
    </row>
    <row r="107" spans="1:8" ht="18" customHeight="1" x14ac:dyDescent="0.25">
      <c r="A107" s="87">
        <f t="shared" si="1"/>
        <v>102</v>
      </c>
      <c r="B107" s="101" t="s">
        <v>107</v>
      </c>
      <c r="C107" s="102">
        <f>'[2]50km'!$C112</f>
        <v>148.59201905950215</v>
      </c>
      <c r="D107" s="102">
        <f>'[2]400km'!$C112</f>
        <v>151.12244162418469</v>
      </c>
      <c r="E107" s="102">
        <f>'[2]800km'!$C112</f>
        <v>152.04861747665836</v>
      </c>
      <c r="F107" s="102">
        <f>'[2]2400km'!$C112</f>
        <v>152.91962804532156</v>
      </c>
      <c r="G107" s="103">
        <f>'[2]6000km'!$C112</f>
        <v>153.22601866398537</v>
      </c>
      <c r="H107" s="87">
        <v>3</v>
      </c>
    </row>
    <row r="108" spans="1:8" ht="18" customHeight="1" x14ac:dyDescent="0.25">
      <c r="A108" s="87">
        <f t="shared" si="1"/>
        <v>103</v>
      </c>
      <c r="B108" s="101" t="s">
        <v>108</v>
      </c>
      <c r="C108" s="102">
        <f>'[2]50km'!$C113</f>
        <v>148.71238769683507</v>
      </c>
      <c r="D108" s="102">
        <f>'[2]400km'!$C113</f>
        <v>150.70903669065598</v>
      </c>
      <c r="E108" s="102">
        <f>'[2]800km'!$C113</f>
        <v>151.44657809077819</v>
      </c>
      <c r="F108" s="102">
        <f>'[2]2400km'!$C113</f>
        <v>152.06166604493717</v>
      </c>
      <c r="G108" s="103">
        <f>'[2]6000km'!$C113</f>
        <v>152.24076635079831</v>
      </c>
      <c r="H108" s="87">
        <v>4</v>
      </c>
    </row>
    <row r="109" spans="1:8" ht="18" customHeight="1" x14ac:dyDescent="0.25">
      <c r="A109" s="87">
        <f t="shared" si="1"/>
        <v>104</v>
      </c>
      <c r="B109" s="101" t="s">
        <v>109</v>
      </c>
      <c r="C109" s="102">
        <f>'[2]50km'!$C114</f>
        <v>152.32280038827102</v>
      </c>
      <c r="D109" s="102">
        <f>'[2]400km'!$C114</f>
        <v>154.02702106721702</v>
      </c>
      <c r="E109" s="102">
        <f>'[2]800km'!$C114</f>
        <v>154.62950226569683</v>
      </c>
      <c r="F109" s="102">
        <f>'[2]2400km'!$C114</f>
        <v>155.14021356517014</v>
      </c>
      <c r="G109" s="103">
        <f>'[2]6000km'!$C114</f>
        <v>155.28772928180919</v>
      </c>
      <c r="H109" s="87">
        <v>5</v>
      </c>
    </row>
    <row r="110" spans="1:8" ht="18" customHeight="1" x14ac:dyDescent="0.25">
      <c r="A110" s="87">
        <f t="shared" si="1"/>
        <v>105</v>
      </c>
      <c r="B110" s="101" t="s">
        <v>110</v>
      </c>
      <c r="C110" s="102">
        <f>'[2]50km'!$C115</f>
        <v>152.74237221584511</v>
      </c>
      <c r="D110" s="102">
        <f>'[2]400km'!$C115</f>
        <v>154.36501661509905</v>
      </c>
      <c r="E110" s="102">
        <f>'[2]800km'!$C115</f>
        <v>154.95116153659507</v>
      </c>
      <c r="F110" s="102">
        <f>'[2]2400km'!$C115</f>
        <v>155.40504458404027</v>
      </c>
      <c r="G110" s="103">
        <f>'[2]6000km'!$C115</f>
        <v>155.51503587392762</v>
      </c>
      <c r="H110" s="87">
        <v>6</v>
      </c>
    </row>
    <row r="111" spans="1:8" ht="18" customHeight="1" x14ac:dyDescent="0.25">
      <c r="A111" s="87">
        <f t="shared" si="1"/>
        <v>106</v>
      </c>
      <c r="B111" s="101" t="s">
        <v>111</v>
      </c>
      <c r="C111" s="102">
        <f>'[2]50km'!$C116</f>
        <v>153.93254261463093</v>
      </c>
      <c r="D111" s="102">
        <f>'[2]400km'!$C116</f>
        <v>155.72065643781576</v>
      </c>
      <c r="E111" s="102">
        <f>'[2]800km'!$C116</f>
        <v>156.37080746839678</v>
      </c>
      <c r="F111" s="102">
        <f>'[2]2400km'!$C116</f>
        <v>156.89408030032848</v>
      </c>
      <c r="G111" s="103">
        <f>'[2]6000km'!$C116</f>
        <v>157.03375496179606</v>
      </c>
      <c r="H111" s="87">
        <v>7</v>
      </c>
    </row>
    <row r="112" spans="1:8" ht="18" customHeight="1" x14ac:dyDescent="0.25">
      <c r="A112" s="87">
        <f t="shared" si="1"/>
        <v>107</v>
      </c>
      <c r="B112" s="101" t="s">
        <v>112</v>
      </c>
      <c r="C112" s="102">
        <f>'[2]50km'!$C117</f>
        <v>154.88539976260327</v>
      </c>
      <c r="D112" s="102">
        <f>'[2]400km'!$C117</f>
        <v>156.40808066089988</v>
      </c>
      <c r="E112" s="102">
        <f>'[2]800km'!$C117</f>
        <v>156.99353026474043</v>
      </c>
      <c r="F112" s="102">
        <f>'[2]2400km'!$C117</f>
        <v>157.34835261233329</v>
      </c>
      <c r="G112" s="103">
        <f>'[2]6000km'!$C117</f>
        <v>157.38270273890723</v>
      </c>
      <c r="H112" s="87">
        <v>8</v>
      </c>
    </row>
    <row r="113" spans="1:8" ht="18" customHeight="1" x14ac:dyDescent="0.25">
      <c r="A113" s="87">
        <f t="shared" si="1"/>
        <v>108</v>
      </c>
      <c r="B113" s="101" t="s">
        <v>113</v>
      </c>
      <c r="C113" s="102">
        <f>'[2]50km'!$C118</f>
        <v>155.82393463717227</v>
      </c>
      <c r="D113" s="102">
        <f>'[2]400km'!$C118</f>
        <v>157.07182818950918</v>
      </c>
      <c r="E113" s="102">
        <f>'[2]800km'!$C118</f>
        <v>157.58198642764376</v>
      </c>
      <c r="F113" s="102">
        <f>'[2]2400km'!$C118</f>
        <v>157.77376686567462</v>
      </c>
      <c r="G113" s="103">
        <f>'[2]6000km'!$C118</f>
        <v>157.71072995423222</v>
      </c>
      <c r="H113" s="87">
        <v>9</v>
      </c>
    </row>
    <row r="114" spans="1:8" ht="18" customHeight="1" x14ac:dyDescent="0.25">
      <c r="A114" s="87">
        <f t="shared" si="1"/>
        <v>109</v>
      </c>
      <c r="B114" s="101" t="s">
        <v>114</v>
      </c>
      <c r="C114" s="102">
        <f>'[2]50km'!$C119</f>
        <v>156.37609046696301</v>
      </c>
      <c r="D114" s="102">
        <f>'[2]400km'!$C119</f>
        <v>157.71612887460518</v>
      </c>
      <c r="E114" s="102">
        <f>'[2]800km'!$C119</f>
        <v>158.27861288784618</v>
      </c>
      <c r="F114" s="102">
        <f>'[2]2400km'!$C119</f>
        <v>158.48667221418131</v>
      </c>
      <c r="G114" s="103">
        <f>'[2]6000km'!$C119</f>
        <v>158.41712779947827</v>
      </c>
      <c r="H114" s="87">
        <v>10</v>
      </c>
    </row>
    <row r="115" spans="1:8" ht="18" customHeight="1" x14ac:dyDescent="0.25">
      <c r="A115" s="87">
        <f t="shared" si="1"/>
        <v>110</v>
      </c>
      <c r="B115" s="101" t="s">
        <v>115</v>
      </c>
      <c r="C115" s="102">
        <f>'[2]50km'!$C120</f>
        <v>156.60469898467656</v>
      </c>
      <c r="D115" s="102">
        <f>'[2]400km'!$C120</f>
        <v>158.1795239676897</v>
      </c>
      <c r="E115" s="102">
        <f>'[2]800km'!$C120</f>
        <v>158.82609809600845</v>
      </c>
      <c r="F115" s="102">
        <f>'[2]2400km'!$C120</f>
        <v>159.14465144811729</v>
      </c>
      <c r="G115" s="103">
        <f>'[2]6000km'!$C120</f>
        <v>159.12906532209735</v>
      </c>
      <c r="H115" s="87">
        <v>11</v>
      </c>
    </row>
    <row r="116" spans="1:8" ht="18" customHeight="1" x14ac:dyDescent="0.25">
      <c r="A116" s="87">
        <f t="shared" si="1"/>
        <v>111</v>
      </c>
      <c r="B116" s="101" t="s">
        <v>116</v>
      </c>
      <c r="C116" s="102">
        <f>'[2]50km'!$C121</f>
        <v>156.69341983453867</v>
      </c>
      <c r="D116" s="102">
        <f>'[2]400km'!$C121</f>
        <v>158.26408629235439</v>
      </c>
      <c r="E116" s="102">
        <f>'[2]800km'!$C121</f>
        <v>158.91161045440637</v>
      </c>
      <c r="F116" s="102">
        <f>'[2]2400km'!$C121</f>
        <v>159.22471845555745</v>
      </c>
      <c r="G116" s="103">
        <f>'[2]6000km'!$C121</f>
        <v>159.20462351114841</v>
      </c>
      <c r="H116" s="87">
        <v>12</v>
      </c>
    </row>
    <row r="117" spans="1:8" ht="18" customHeight="1" x14ac:dyDescent="0.25">
      <c r="A117" s="87">
        <f t="shared" si="1"/>
        <v>112</v>
      </c>
      <c r="B117" s="101" t="s">
        <v>117</v>
      </c>
      <c r="C117" s="102">
        <f>'[2]50km'!$C122</f>
        <v>157.26663400295644</v>
      </c>
      <c r="D117" s="102">
        <f>'[2]400km'!$C122</f>
        <v>159.19496953262473</v>
      </c>
      <c r="E117" s="102">
        <f>'[2]800km'!$C122</f>
        <v>159.98493709608107</v>
      </c>
      <c r="F117" s="102">
        <f>'[2]2400km'!$C122</f>
        <v>160.44650301740327</v>
      </c>
      <c r="G117" s="103">
        <f>'[2]6000km'!$C122</f>
        <v>160.48825978173306</v>
      </c>
      <c r="H117" s="87">
        <v>1</v>
      </c>
    </row>
    <row r="118" spans="1:8" ht="18" customHeight="1" x14ac:dyDescent="0.25">
      <c r="A118" s="87">
        <f t="shared" si="1"/>
        <v>113</v>
      </c>
      <c r="B118" s="101" t="s">
        <v>118</v>
      </c>
      <c r="C118" s="102">
        <f>'[2]50km'!$C123</f>
        <v>158.02222257004559</v>
      </c>
      <c r="D118" s="102">
        <f>'[2]400km'!$C123</f>
        <v>160.69184984574619</v>
      </c>
      <c r="E118" s="102">
        <f>'[2]800km'!$C123</f>
        <v>161.76462751468014</v>
      </c>
      <c r="F118" s="102">
        <f>'[2]2400km'!$C123</f>
        <v>162.55155228987439</v>
      </c>
      <c r="G118" s="103">
        <f>'[2]6000km'!$C123</f>
        <v>162.73951324472105</v>
      </c>
      <c r="H118" s="87">
        <v>2</v>
      </c>
    </row>
    <row r="119" spans="1:8" ht="18" customHeight="1" x14ac:dyDescent="0.25">
      <c r="A119" s="87">
        <f t="shared" si="1"/>
        <v>114</v>
      </c>
      <c r="B119" s="101" t="s">
        <v>119</v>
      </c>
      <c r="C119" s="102">
        <f>'[2]50km'!$C124</f>
        <v>158.32751850823951</v>
      </c>
      <c r="D119" s="102">
        <f>'[2]400km'!$C124</f>
        <v>161.82826819248825</v>
      </c>
      <c r="E119" s="102">
        <f>'[2]800km'!$C124</f>
        <v>163.20838501410694</v>
      </c>
      <c r="F119" s="102">
        <f>'[2]2400km'!$C124</f>
        <v>164.37437053531485</v>
      </c>
      <c r="G119" s="103">
        <f>'[2]6000km'!$C124</f>
        <v>164.7407329624873</v>
      </c>
      <c r="H119" s="87">
        <v>3</v>
      </c>
    </row>
    <row r="120" spans="1:8" ht="18" customHeight="1" x14ac:dyDescent="0.25">
      <c r="A120" s="87">
        <f t="shared" si="1"/>
        <v>115</v>
      </c>
      <c r="B120" s="101" t="s">
        <v>120</v>
      </c>
      <c r="C120" s="102">
        <f>'[2]50km'!$C125</f>
        <v>158.44864885958452</v>
      </c>
      <c r="D120" s="102">
        <f>'[2]400km'!$C125</f>
        <v>162.14948444762709</v>
      </c>
      <c r="E120" s="102">
        <f>'[2]800km'!$C125</f>
        <v>163.6052705146833</v>
      </c>
      <c r="F120" s="102">
        <f>'[2]2400km'!$C125</f>
        <v>164.86014224043461</v>
      </c>
      <c r="G120" s="103">
        <f>'[2]6000km'!$C125</f>
        <v>165.26703410155599</v>
      </c>
      <c r="H120" s="87">
        <v>4</v>
      </c>
    </row>
    <row r="121" spans="1:8" ht="18" customHeight="1" x14ac:dyDescent="0.25">
      <c r="A121" s="87">
        <f t="shared" si="1"/>
        <v>116</v>
      </c>
      <c r="B121" s="101" t="s">
        <v>121</v>
      </c>
      <c r="C121" s="102">
        <f>'[2]50km'!$C126</f>
        <v>161.79110289133419</v>
      </c>
      <c r="D121" s="102">
        <f>'[2]400km'!$C126</f>
        <v>165.10230851605488</v>
      </c>
      <c r="E121" s="102">
        <f>'[2]800km'!$C126</f>
        <v>166.36326515159402</v>
      </c>
      <c r="F121" s="102">
        <f>'[2]2400km'!$C126</f>
        <v>167.50214663672773</v>
      </c>
      <c r="G121" s="103">
        <f>'[2]6000km'!$C126</f>
        <v>167.89015062435095</v>
      </c>
      <c r="H121" s="87">
        <v>5</v>
      </c>
    </row>
    <row r="122" spans="1:8" ht="18" customHeight="1" x14ac:dyDescent="0.25">
      <c r="A122" s="87">
        <f t="shared" si="1"/>
        <v>117</v>
      </c>
      <c r="B122" s="101" t="s">
        <v>122</v>
      </c>
      <c r="C122" s="102">
        <f>'[2]50km'!$C127</f>
        <v>161.81276195424448</v>
      </c>
      <c r="D122" s="102">
        <f>'[2]400km'!$C127</f>
        <v>165.17587139241826</v>
      </c>
      <c r="E122" s="102">
        <f>'[2]800km'!$C127</f>
        <v>166.45608964013917</v>
      </c>
      <c r="F122" s="102">
        <f>'[2]2400km'!$C127</f>
        <v>167.61854604479558</v>
      </c>
      <c r="G122" s="103">
        <f>'[2]6000km'!$C127</f>
        <v>168.01759191493605</v>
      </c>
      <c r="H122" s="87">
        <v>6</v>
      </c>
    </row>
    <row r="123" spans="1:8" ht="18" customHeight="1" x14ac:dyDescent="0.25">
      <c r="A123" s="87">
        <f t="shared" si="1"/>
        <v>118</v>
      </c>
      <c r="B123" s="101" t="s">
        <v>123</v>
      </c>
      <c r="C123" s="102">
        <f>'[2]50km'!$C128</f>
        <v>163.18846936160551</v>
      </c>
      <c r="D123" s="102">
        <f>'[2]400km'!$C128</f>
        <v>165.96287809814496</v>
      </c>
      <c r="E123" s="102">
        <f>'[2]800km'!$C128</f>
        <v>167.02396148889932</v>
      </c>
      <c r="F123" s="102">
        <f>'[2]2400km'!$C128</f>
        <v>167.91668030358025</v>
      </c>
      <c r="G123" s="103">
        <f>'[2]6000km'!$C128</f>
        <v>168.18867015110658</v>
      </c>
      <c r="H123" s="87">
        <v>7</v>
      </c>
    </row>
    <row r="124" spans="1:8" ht="18" customHeight="1" x14ac:dyDescent="0.25">
      <c r="A124" s="87">
        <f t="shared" si="1"/>
        <v>119</v>
      </c>
      <c r="B124" s="101" t="s">
        <v>124</v>
      </c>
      <c r="C124" s="102">
        <f>'[2]50km'!$C129</f>
        <v>163.49294368941662</v>
      </c>
      <c r="D124" s="102">
        <f>'[2]400km'!$C129</f>
        <v>166.2479176878594</v>
      </c>
      <c r="E124" s="102">
        <f>'[2]800km'!$C129</f>
        <v>167.3021392488599</v>
      </c>
      <c r="F124" s="102">
        <f>'[2]2400km'!$C129</f>
        <v>168.18492974410265</v>
      </c>
      <c r="G124" s="103">
        <f>'[2]6000km'!$C129</f>
        <v>168.45176789826348</v>
      </c>
      <c r="H124" s="87">
        <v>8</v>
      </c>
    </row>
    <row r="125" spans="1:8" ht="18" customHeight="1" x14ac:dyDescent="0.25">
      <c r="A125" s="87">
        <f t="shared" si="1"/>
        <v>120</v>
      </c>
      <c r="B125" s="101" t="s">
        <v>125</v>
      </c>
      <c r="C125" s="102">
        <f>'[2]50km'!$C130</f>
        <v>164.21622955062574</v>
      </c>
      <c r="D125" s="102">
        <f>'[2]400km'!$C130</f>
        <v>166.80783468352291</v>
      </c>
      <c r="E125" s="102">
        <f>'[2]800km'!$C130</f>
        <v>167.80468413356311</v>
      </c>
      <c r="F125" s="102">
        <f>'[2]2400km'!$C130</f>
        <v>168.60727975505856</v>
      </c>
      <c r="G125" s="103">
        <f>'[2]6000km'!$C130</f>
        <v>168.83349239627682</v>
      </c>
      <c r="H125" s="87">
        <v>9</v>
      </c>
    </row>
    <row r="126" spans="1:8" ht="18" customHeight="1" x14ac:dyDescent="0.25">
      <c r="A126" s="87">
        <f t="shared" si="1"/>
        <v>121</v>
      </c>
      <c r="B126" s="101" t="s">
        <v>126</v>
      </c>
      <c r="C126" s="102">
        <f>'[2]50km'!$C131</f>
        <v>165.25767023705092</v>
      </c>
      <c r="D126" s="102">
        <f>'[2]400km'!$C131</f>
        <v>167.50497454816781</v>
      </c>
      <c r="E126" s="102">
        <f>'[2]800km'!$C131</f>
        <v>168.40499854719008</v>
      </c>
      <c r="F126" s="102">
        <f>'[2]2400km'!$C131</f>
        <v>169.0069442597995</v>
      </c>
      <c r="G126" s="103">
        <f>'[2]6000km'!$C131</f>
        <v>169.11482438383678</v>
      </c>
      <c r="H126" s="87">
        <v>10</v>
      </c>
    </row>
    <row r="127" spans="1:8" ht="18" customHeight="1" x14ac:dyDescent="0.25">
      <c r="A127" s="87">
        <f t="shared" si="1"/>
        <v>122</v>
      </c>
      <c r="B127" s="101" t="s">
        <v>127</v>
      </c>
      <c r="C127" s="102">
        <f>'[2]50km'!$C132</f>
        <v>165.69442089244274</v>
      </c>
      <c r="D127" s="102">
        <f>'[2]400km'!$C132</f>
        <v>167.79608505157978</v>
      </c>
      <c r="E127" s="102">
        <f>'[2]800km'!$C132</f>
        <v>168.65322623438101</v>
      </c>
      <c r="F127" s="102">
        <f>'[2]2400km'!$C132</f>
        <v>169.17291055144787</v>
      </c>
      <c r="G127" s="103">
        <f>'[2]6000km'!$C132</f>
        <v>169.23342252057481</v>
      </c>
      <c r="H127" s="87">
        <v>11</v>
      </c>
    </row>
    <row r="128" spans="1:8" ht="18" customHeight="1" x14ac:dyDescent="0.25">
      <c r="A128" s="87">
        <f t="shared" si="1"/>
        <v>123</v>
      </c>
      <c r="B128" s="101" t="s">
        <v>128</v>
      </c>
      <c r="C128" s="102">
        <f>'[2]50km'!$C133</f>
        <v>166.24580806592465</v>
      </c>
      <c r="D128" s="102">
        <f>'[2]400km'!$C133</f>
        <v>169.70324293485169</v>
      </c>
      <c r="E128" s="102">
        <f>'[2]800km'!$C133</f>
        <v>171.06042089101837</v>
      </c>
      <c r="F128" s="102">
        <f>'[2]2400km'!$C133</f>
        <v>172.20011692714536</v>
      </c>
      <c r="G128" s="103">
        <f>'[2]6000km'!$C133</f>
        <v>172.55338157943382</v>
      </c>
      <c r="H128" s="87">
        <v>12</v>
      </c>
    </row>
    <row r="129" spans="1:8" ht="18" customHeight="1" x14ac:dyDescent="0.25">
      <c r="A129" s="87">
        <f t="shared" si="1"/>
        <v>124</v>
      </c>
      <c r="B129" s="101" t="s">
        <v>129</v>
      </c>
      <c r="C129" s="102">
        <f>'[2]50km'!$C134</f>
        <v>168.44760279584563</v>
      </c>
      <c r="D129" s="102">
        <f>'[2]400km'!$C134</f>
        <v>172.30486329656057</v>
      </c>
      <c r="E129" s="102">
        <f>'[2]800km'!$C134</f>
        <v>173.79811735163645</v>
      </c>
      <c r="F129" s="102">
        <f>'[2]2400km'!$C134</f>
        <v>175.13198757110524</v>
      </c>
      <c r="G129" s="103">
        <f>'[2]6000km'!$C134</f>
        <v>175.58398732234087</v>
      </c>
      <c r="H129" s="87">
        <v>1</v>
      </c>
    </row>
    <row r="130" spans="1:8" ht="18" customHeight="1" x14ac:dyDescent="0.25">
      <c r="A130" s="87">
        <f t="shared" si="1"/>
        <v>125</v>
      </c>
      <c r="B130" s="101" t="s">
        <v>130</v>
      </c>
      <c r="C130" s="102">
        <f>'[2]50km'!$C135</f>
        <v>167.62773791816002</v>
      </c>
      <c r="D130" s="102">
        <f>'[2]400km'!$C135</f>
        <v>171.3830353155318</v>
      </c>
      <c r="E130" s="102">
        <f>'[2]800km'!$C135</f>
        <v>172.8791536391557</v>
      </c>
      <c r="F130" s="102">
        <f>'[2]2400km'!$C135</f>
        <v>174.11316917688239</v>
      </c>
      <c r="G130" s="103">
        <f>'[2]6000km'!$C135</f>
        <v>174.48812992380564</v>
      </c>
      <c r="H130" s="87">
        <v>2</v>
      </c>
    </row>
    <row r="131" spans="1:8" ht="18" customHeight="1" x14ac:dyDescent="0.25">
      <c r="A131" s="87">
        <f t="shared" si="1"/>
        <v>126</v>
      </c>
      <c r="B131" s="101" t="s">
        <v>131</v>
      </c>
      <c r="C131" s="102">
        <f>'[2]50km'!$C136</f>
        <v>168.33425980776795</v>
      </c>
      <c r="D131" s="102">
        <f>'[2]400km'!$C136</f>
        <v>171.59681241802116</v>
      </c>
      <c r="E131" s="102">
        <f>'[2]800km'!$C136</f>
        <v>172.92469747668204</v>
      </c>
      <c r="F131" s="102">
        <f>'[2]2400km'!$C136</f>
        <v>173.91327922386478</v>
      </c>
      <c r="G131" s="103">
        <f>'[2]6000km'!$C136</f>
        <v>174.16150967034829</v>
      </c>
      <c r="H131" s="87">
        <v>3</v>
      </c>
    </row>
    <row r="132" spans="1:8" ht="18" customHeight="1" x14ac:dyDescent="0.25">
      <c r="A132" s="87">
        <f t="shared" si="1"/>
        <v>127</v>
      </c>
      <c r="B132" s="101" t="s">
        <v>132</v>
      </c>
      <c r="C132" s="102">
        <f>'[2]50km'!$C137</f>
        <v>169.46140272758115</v>
      </c>
      <c r="D132" s="102">
        <f>'[2]400km'!$C137</f>
        <v>172.36330998803729</v>
      </c>
      <c r="E132" s="102">
        <f>'[2]800km'!$C137</f>
        <v>173.58996932388274</v>
      </c>
      <c r="F132" s="102">
        <f>'[2]2400km'!$C137</f>
        <v>174.36803769870843</v>
      </c>
      <c r="G132" s="103">
        <f>'[2]6000km'!$C137</f>
        <v>174.49198365372411</v>
      </c>
      <c r="H132" s="87">
        <v>4</v>
      </c>
    </row>
    <row r="133" spans="1:8" ht="18" customHeight="1" x14ac:dyDescent="0.25">
      <c r="A133" s="87">
        <f t="shared" si="1"/>
        <v>128</v>
      </c>
      <c r="B133" s="101" t="s">
        <v>133</v>
      </c>
      <c r="C133" s="102">
        <f>'[2]50km'!$C138</f>
        <v>172.58045286242739</v>
      </c>
      <c r="D133" s="102">
        <f>'[2]400km'!$C138</f>
        <v>174.99706941750989</v>
      </c>
      <c r="E133" s="102">
        <f>'[2]800km'!$C138</f>
        <v>176.00376119070691</v>
      </c>
      <c r="F133" s="102">
        <f>'[2]2400km'!$C138</f>
        <v>176.60873061726895</v>
      </c>
      <c r="G133" s="103">
        <f>'[2]6000km'!$C138</f>
        <v>176.67932384258458</v>
      </c>
      <c r="H133" s="87">
        <v>5</v>
      </c>
    </row>
    <row r="134" spans="1:8" ht="18" customHeight="1" x14ac:dyDescent="0.25">
      <c r="A134" s="87">
        <f t="shared" si="1"/>
        <v>129</v>
      </c>
      <c r="B134" s="101" t="s">
        <v>134</v>
      </c>
      <c r="C134" s="102">
        <f>'[2]50km'!$C139</f>
        <v>172.06213681342186</v>
      </c>
      <c r="D134" s="102">
        <f>'[2]400km'!$C139</f>
        <v>174.76846291286989</v>
      </c>
      <c r="E134" s="102">
        <f>'[2]800km'!$C139</f>
        <v>175.85850220994658</v>
      </c>
      <c r="F134" s="102">
        <f>'[2]2400km'!$C139</f>
        <v>176.62905205000695</v>
      </c>
      <c r="G134" s="103">
        <f>'[2]6000km'!$C139</f>
        <v>176.79599967526809</v>
      </c>
      <c r="H134" s="87">
        <v>6</v>
      </c>
    </row>
    <row r="135" spans="1:8" ht="18" customHeight="1" x14ac:dyDescent="0.25">
      <c r="A135" s="87">
        <f t="shared" si="1"/>
        <v>130</v>
      </c>
      <c r="B135" s="101" t="s">
        <v>135</v>
      </c>
      <c r="C135" s="102">
        <f>'[2]50km'!$C140</f>
        <v>171.41423099193929</v>
      </c>
      <c r="D135" s="102">
        <f>'[2]400km'!$C140</f>
        <v>174.3589416335976</v>
      </c>
      <c r="E135" s="102">
        <f>'[2]800km'!$C140</f>
        <v>175.51551952220416</v>
      </c>
      <c r="F135" s="102">
        <f>'[2]2400km'!$C140</f>
        <v>176.4255251044043</v>
      </c>
      <c r="G135" s="103">
        <f>'[2]6000km'!$C140</f>
        <v>176.67497613435441</v>
      </c>
      <c r="H135" s="87">
        <v>7</v>
      </c>
    </row>
    <row r="136" spans="1:8" ht="18" customHeight="1" x14ac:dyDescent="0.25">
      <c r="A136" s="87">
        <f t="shared" ref="A136:A163" si="2">A135+1</f>
        <v>131</v>
      </c>
      <c r="B136" s="101" t="s">
        <v>136</v>
      </c>
      <c r="C136" s="102">
        <f>'[2]50km'!$C141</f>
        <v>171.72490724245293</v>
      </c>
      <c r="D136" s="102">
        <f>'[2]400km'!$C141</f>
        <v>174.39313127183527</v>
      </c>
      <c r="E136" s="102">
        <f>'[2]800km'!$C141</f>
        <v>175.41575634763984</v>
      </c>
      <c r="F136" s="102">
        <f>'[2]2400km'!$C141</f>
        <v>176.24176332848401</v>
      </c>
      <c r="G136" s="103">
        <f>'[2]6000km'!$C141</f>
        <v>176.47531449262112</v>
      </c>
      <c r="H136" s="87">
        <v>8</v>
      </c>
    </row>
    <row r="137" spans="1:8" ht="18" customHeight="1" x14ac:dyDescent="0.25">
      <c r="A137" s="87">
        <f t="shared" si="2"/>
        <v>132</v>
      </c>
      <c r="B137" s="101" t="s">
        <v>137</v>
      </c>
      <c r="C137" s="102">
        <f>'[2]50km'!$C142</f>
        <v>171.56549282626975</v>
      </c>
      <c r="D137" s="102">
        <f>'[2]400km'!$C142</f>
        <v>174.20397119232626</v>
      </c>
      <c r="E137" s="102">
        <f>'[2]800km'!$C142</f>
        <v>175.21891195012711</v>
      </c>
      <c r="F137" s="102">
        <f>'[2]2400km'!$C142</f>
        <v>176.02716210946352</v>
      </c>
      <c r="G137" s="103">
        <f>'[2]6000km'!$C142</f>
        <v>176.2499644810344</v>
      </c>
      <c r="H137" s="87">
        <v>9</v>
      </c>
    </row>
    <row r="138" spans="1:8" ht="18" customHeight="1" x14ac:dyDescent="0.25">
      <c r="A138" s="87">
        <f t="shared" si="2"/>
        <v>133</v>
      </c>
      <c r="B138" s="101" t="s">
        <v>138</v>
      </c>
      <c r="C138" s="102">
        <f>'[2]50km'!$C143</f>
        <v>172.58950181445084</v>
      </c>
      <c r="D138" s="102">
        <f>'[2]400km'!$C143</f>
        <v>175.49111213702798</v>
      </c>
      <c r="E138" s="102">
        <f>'[2]800km'!$C143</f>
        <v>176.58424654198618</v>
      </c>
      <c r="F138" s="102">
        <f>'[2]2400km'!$C143</f>
        <v>177.53651674812093</v>
      </c>
      <c r="G138" s="103">
        <f>'[2]6000km'!$C143</f>
        <v>177.84083316649671</v>
      </c>
      <c r="H138" s="87">
        <v>10</v>
      </c>
    </row>
    <row r="139" spans="1:8" ht="18" customHeight="1" x14ac:dyDescent="0.25">
      <c r="A139" s="87">
        <f t="shared" si="2"/>
        <v>134</v>
      </c>
      <c r="B139" s="101" t="s">
        <v>139</v>
      </c>
      <c r="C139" s="102">
        <f>'[2]50km'!$C144</f>
        <v>173.92807608828147</v>
      </c>
      <c r="D139" s="102">
        <f>'[2]400km'!$C144</f>
        <v>177.73835706246331</v>
      </c>
      <c r="E139" s="102">
        <f>'[2]800km'!$C144</f>
        <v>179.1689971320709</v>
      </c>
      <c r="F139" s="102">
        <f>'[2]2400km'!$C144</f>
        <v>180.5316652031573</v>
      </c>
      <c r="G139" s="103">
        <f>'[2]6000km'!$C144</f>
        <v>181.02725297405652</v>
      </c>
      <c r="H139" s="87">
        <v>11</v>
      </c>
    </row>
    <row r="140" spans="1:8" ht="18" customHeight="1" x14ac:dyDescent="0.25">
      <c r="A140" s="87">
        <f t="shared" si="2"/>
        <v>135</v>
      </c>
      <c r="B140" s="101" t="s">
        <v>140</v>
      </c>
      <c r="C140" s="102">
        <f>'[2]50km'!$C145</f>
        <v>175.10590847679066</v>
      </c>
      <c r="D140" s="102">
        <f>'[2]400km'!$C145</f>
        <v>178.73477670116506</v>
      </c>
      <c r="E140" s="102">
        <f>'[2]800km'!$C145</f>
        <v>180.11768180185538</v>
      </c>
      <c r="F140" s="102">
        <f>'[2]2400km'!$C145</f>
        <v>181.36892235472072</v>
      </c>
      <c r="G140" s="103">
        <f>'[2]6000km'!$C145</f>
        <v>181.79652544178029</v>
      </c>
      <c r="H140" s="87">
        <v>12</v>
      </c>
    </row>
    <row r="141" spans="1:8" ht="18" customHeight="1" x14ac:dyDescent="0.25">
      <c r="A141" s="87">
        <f t="shared" si="2"/>
        <v>136</v>
      </c>
      <c r="B141" s="101" t="s">
        <v>141</v>
      </c>
      <c r="C141" s="102">
        <f>'[2]50km'!$C146</f>
        <v>175.47427241085742</v>
      </c>
      <c r="D141" s="102">
        <f>'[2]400km'!$C146</f>
        <v>179.11119110040008</v>
      </c>
      <c r="E141" s="102">
        <f>'[2]800km'!$C146</f>
        <v>180.4995193939634</v>
      </c>
      <c r="F141" s="102">
        <f>'[2]2400km'!$C146</f>
        <v>181.75038763579127</v>
      </c>
      <c r="G141" s="103">
        <f>'[2]6000km'!$C146</f>
        <v>182.1756945057584</v>
      </c>
      <c r="H141" s="87">
        <v>1</v>
      </c>
    </row>
    <row r="142" spans="1:8" ht="18" customHeight="1" x14ac:dyDescent="0.25">
      <c r="A142" s="87">
        <f t="shared" si="2"/>
        <v>137</v>
      </c>
      <c r="B142" s="101" t="s">
        <v>142</v>
      </c>
      <c r="C142" s="102">
        <f>'[2]50km'!$C147</f>
        <v>176.88809118507584</v>
      </c>
      <c r="D142" s="102">
        <f>'[2]400km'!$C147</f>
        <v>182.41993103612293</v>
      </c>
      <c r="E142" s="102">
        <f>'[2]800km'!$C147</f>
        <v>184.49941205656791</v>
      </c>
      <c r="F142" s="102">
        <f>'[2]2400km'!$C147</f>
        <v>186.62603320166852</v>
      </c>
      <c r="G142" s="103">
        <f>'[2]6000km'!$C147</f>
        <v>187.47018968071691</v>
      </c>
      <c r="H142" s="87">
        <v>2</v>
      </c>
    </row>
    <row r="143" spans="1:8" ht="18" customHeight="1" x14ac:dyDescent="0.25">
      <c r="A143" s="87">
        <f t="shared" si="2"/>
        <v>138</v>
      </c>
      <c r="B143" s="101" t="s">
        <v>143</v>
      </c>
      <c r="C143" s="102">
        <f>'[2]50km'!$C148</f>
        <v>177.58863414420355</v>
      </c>
      <c r="D143" s="102">
        <f>'[2]400km'!$C148</f>
        <v>183.03437809639721</v>
      </c>
      <c r="E143" s="102">
        <f>'[2]800km'!$C148</f>
        <v>185.08221978177878</v>
      </c>
      <c r="F143" s="102">
        <f>'[2]2400km'!$C148</f>
        <v>187.16783850671683</v>
      </c>
      <c r="G143" s="103">
        <f>'[2]6000km'!$C148</f>
        <v>187.99199901907932</v>
      </c>
      <c r="H143" s="87">
        <v>3</v>
      </c>
    </row>
    <row r="144" spans="1:8" ht="18" customHeight="1" x14ac:dyDescent="0.25">
      <c r="A144" s="87">
        <f t="shared" si="2"/>
        <v>139</v>
      </c>
      <c r="B144" s="101" t="s">
        <v>264</v>
      </c>
      <c r="C144" s="102">
        <f>'[2]50km'!$C149</f>
        <v>178.17504384349093</v>
      </c>
      <c r="D144" s="102">
        <f>'[2]400km'!$C149</f>
        <v>183.2582968263718</v>
      </c>
      <c r="E144" s="102">
        <f>'[2]800km'!$C149</f>
        <v>185.19529748617072</v>
      </c>
      <c r="F144" s="102">
        <f>'[2]2400km'!$C149</f>
        <v>187.08273623660318</v>
      </c>
      <c r="G144" s="103">
        <f>'[2]6000km'!$C149</f>
        <v>187.7955662972079</v>
      </c>
      <c r="H144" s="87">
        <v>4</v>
      </c>
    </row>
    <row r="145" spans="1:8" ht="18" customHeight="1" x14ac:dyDescent="0.25">
      <c r="A145" s="87">
        <f t="shared" si="2"/>
        <v>140</v>
      </c>
      <c r="B145" s="101" t="s">
        <v>265</v>
      </c>
      <c r="C145" s="102">
        <f>'[2]50km'!$C150</f>
        <v>182.38205571158275</v>
      </c>
      <c r="D145" s="102">
        <f>'[2]400km'!$C150</f>
        <v>186.72047027198875</v>
      </c>
      <c r="E145" s="102">
        <f>'[2]800km'!$C150</f>
        <v>188.34729493865453</v>
      </c>
      <c r="F145" s="102">
        <f>'[2]2400km'!$C150</f>
        <v>189.93307755269021</v>
      </c>
      <c r="G145" s="103">
        <f>'[2]6000km'!$C150</f>
        <v>190.52680729413993</v>
      </c>
      <c r="H145" s="87">
        <v>5</v>
      </c>
    </row>
    <row r="146" spans="1:8" ht="18" customHeight="1" x14ac:dyDescent="0.25">
      <c r="A146" s="87">
        <f t="shared" si="2"/>
        <v>141</v>
      </c>
      <c r="B146" s="101" t="s">
        <v>256</v>
      </c>
      <c r="C146" s="102">
        <f>'[2]50km'!$C151</f>
        <v>182.90486227429813</v>
      </c>
      <c r="D146" s="102">
        <f>'[2]400km'!$C151</f>
        <v>187.24713745593337</v>
      </c>
      <c r="E146" s="102">
        <f>'[2]800km'!$C151</f>
        <v>188.87280180014736</v>
      </c>
      <c r="F146" s="102">
        <f>'[2]2400km'!$C151</f>
        <v>190.46280340405903</v>
      </c>
      <c r="G146" s="103">
        <f>'[2]6000km'!$C151</f>
        <v>191.06008165122984</v>
      </c>
      <c r="H146" s="87">
        <v>6</v>
      </c>
    </row>
    <row r="147" spans="1:8" ht="18" customHeight="1" x14ac:dyDescent="0.25">
      <c r="A147" s="87">
        <f t="shared" si="2"/>
        <v>142</v>
      </c>
      <c r="B147" s="101" t="s">
        <v>257</v>
      </c>
      <c r="C147" s="102">
        <f>'[2]50km'!$C152</f>
        <v>184.52639811167555</v>
      </c>
      <c r="D147" s="102">
        <f>'[2]400km'!$C152</f>
        <v>188.21363816569254</v>
      </c>
      <c r="E147" s="102">
        <f>'[2]800km'!$C152</f>
        <v>189.58285443952926</v>
      </c>
      <c r="F147" s="102">
        <f>'[2]2400km'!$C152</f>
        <v>190.8896282725087</v>
      </c>
      <c r="G147" s="103">
        <f>'[2]6000km'!$C152</f>
        <v>191.36295055193742</v>
      </c>
      <c r="H147" s="87">
        <v>7</v>
      </c>
    </row>
    <row r="148" spans="1:8" ht="18" customHeight="1" x14ac:dyDescent="0.25">
      <c r="A148" s="87">
        <f t="shared" si="2"/>
        <v>143</v>
      </c>
      <c r="B148" s="101" t="s">
        <v>258</v>
      </c>
      <c r="C148" s="102">
        <f>'[2]50km'!$C153</f>
        <v>185.11302376007282</v>
      </c>
      <c r="D148" s="102">
        <f>'[2]400km'!$C153</f>
        <v>188.68453872971901</v>
      </c>
      <c r="E148" s="102">
        <f>'[2]800km'!$C153</f>
        <v>190.0186106787778</v>
      </c>
      <c r="F148" s="102">
        <f>'[2]2400km'!$C153</f>
        <v>191.26098791321897</v>
      </c>
      <c r="G148" s="103">
        <f>'[2]6000km'!$C153</f>
        <v>191.69775524447334</v>
      </c>
      <c r="H148" s="87">
        <v>8</v>
      </c>
    </row>
    <row r="149" spans="1:8" ht="18" customHeight="1" x14ac:dyDescent="0.25">
      <c r="A149" s="87">
        <f t="shared" si="2"/>
        <v>144</v>
      </c>
      <c r="B149" s="101" t="s">
        <v>259</v>
      </c>
      <c r="C149" s="102">
        <f>'[2]50km'!$C154</f>
        <v>185.42145000599385</v>
      </c>
      <c r="D149" s="102">
        <f>'[2]400km'!$C154</f>
        <v>188.95868440219246</v>
      </c>
      <c r="E149" s="102">
        <f>'[2]800km'!$C154</f>
        <v>190.28751394428357</v>
      </c>
      <c r="F149" s="102">
        <f>'[2]2400km'!$C154</f>
        <v>191.50354910190663</v>
      </c>
      <c r="G149" s="103">
        <f>'[2]6000km'!$C154</f>
        <v>191.92206513563366</v>
      </c>
      <c r="H149" s="87">
        <v>9</v>
      </c>
    </row>
    <row r="150" spans="1:8" ht="18" customHeight="1" x14ac:dyDescent="0.25">
      <c r="A150" s="87">
        <f t="shared" si="2"/>
        <v>145</v>
      </c>
      <c r="B150" s="101" t="s">
        <v>260</v>
      </c>
      <c r="C150" s="102">
        <f>'[2]50km'!$C155</f>
        <v>186.90634417055341</v>
      </c>
      <c r="D150" s="102">
        <f>'[2]400km'!$C155</f>
        <v>191.04491570871457</v>
      </c>
      <c r="E150" s="102">
        <f>'[2]800km'!$C155</f>
        <v>192.63160982181972</v>
      </c>
      <c r="F150" s="102">
        <f>'[2]2400km'!$C155</f>
        <v>194.07131721342088</v>
      </c>
      <c r="G150" s="103">
        <f>'[2]6000km'!$C155</f>
        <v>194.56735361984343</v>
      </c>
      <c r="H150" s="87">
        <v>10</v>
      </c>
    </row>
    <row r="151" spans="1:8" ht="18" customHeight="1" x14ac:dyDescent="0.25">
      <c r="A151" s="87">
        <f t="shared" si="2"/>
        <v>146</v>
      </c>
      <c r="B151" s="101" t="s">
        <v>261</v>
      </c>
      <c r="C151" s="102">
        <f>'[2]50km'!$C156</f>
        <v>188.81982207373539</v>
      </c>
      <c r="D151" s="102">
        <f>'[2]400km'!$C156</f>
        <v>192.88172116878923</v>
      </c>
      <c r="E151" s="102">
        <f>'[2]800km'!$C156</f>
        <v>194.47855835137707</v>
      </c>
      <c r="F151" s="102">
        <f>'[2]2400km'!$C156</f>
        <v>195.82729208294074</v>
      </c>
      <c r="G151" s="103">
        <f>'[2]6000km'!$C156</f>
        <v>196.24999161795026</v>
      </c>
      <c r="H151" s="87">
        <v>11</v>
      </c>
    </row>
    <row r="152" spans="1:8" ht="18" customHeight="1" x14ac:dyDescent="0.25">
      <c r="A152" s="87">
        <f t="shared" si="2"/>
        <v>147</v>
      </c>
      <c r="B152" s="101" t="s">
        <v>262</v>
      </c>
      <c r="C152" s="102">
        <f>'[2]50km'!$C157</f>
        <v>190.91494547330808</v>
      </c>
      <c r="D152" s="102">
        <f>'[2]400km'!$C157</f>
        <v>194.79542128038403</v>
      </c>
      <c r="E152" s="102">
        <f>'[2]800km'!$C157</f>
        <v>196.34875478638614</v>
      </c>
      <c r="F152" s="102">
        <f>'[2]2400km'!$C157</f>
        <v>197.57848416398409</v>
      </c>
      <c r="G152" s="103">
        <f>'[2]6000km'!$C157</f>
        <v>197.92574744226826</v>
      </c>
      <c r="H152" s="87">
        <v>12</v>
      </c>
    </row>
    <row r="153" spans="1:8" ht="18" customHeight="1" x14ac:dyDescent="0.25">
      <c r="A153" s="87">
        <f t="shared" si="2"/>
        <v>148</v>
      </c>
      <c r="B153" s="101" t="s">
        <v>263</v>
      </c>
      <c r="C153" s="102">
        <f>'[2]50km'!$C158</f>
        <v>191.0045167016645</v>
      </c>
      <c r="D153" s="102">
        <f>'[2]400km'!$C158</f>
        <v>194.94094344850313</v>
      </c>
      <c r="E153" s="102">
        <f>'[2]800km'!$C158</f>
        <v>196.52350710595121</v>
      </c>
      <c r="F153" s="102">
        <f>'[2]2400km'!$C158</f>
        <v>197.76705534614888</v>
      </c>
      <c r="G153" s="103">
        <f>'[2]6000km'!$C158</f>
        <v>198.1143226479158</v>
      </c>
      <c r="H153" s="87">
        <v>1</v>
      </c>
    </row>
    <row r="154" spans="1:8" ht="18" customHeight="1" x14ac:dyDescent="0.25">
      <c r="A154" s="87">
        <f t="shared" si="2"/>
        <v>149</v>
      </c>
      <c r="B154" s="101" t="str">
        <f>INCTL!B262</f>
        <v>FEVEREIRO|16</v>
      </c>
      <c r="C154" s="102">
        <f>'[2]50km'!$C159</f>
        <v>192.11597064533842</v>
      </c>
      <c r="D154" s="102">
        <f>'[2]400km'!$C159</f>
        <v>195.48164886000654</v>
      </c>
      <c r="E154" s="102">
        <f>'[2]800km'!$C159</f>
        <v>196.88316359915362</v>
      </c>
      <c r="F154" s="102">
        <f>'[2]2400km'!$C159</f>
        <v>197.82313356190053</v>
      </c>
      <c r="G154" s="103">
        <f>'[2]6000km'!$C159</f>
        <v>198.00387794326113</v>
      </c>
      <c r="H154" s="87">
        <v>2</v>
      </c>
    </row>
    <row r="155" spans="1:8" ht="18" customHeight="1" x14ac:dyDescent="0.25">
      <c r="A155" s="87">
        <f t="shared" si="2"/>
        <v>150</v>
      </c>
      <c r="B155" s="101" t="str">
        <f>INCTL!B263</f>
        <v>MARÇO|16</v>
      </c>
      <c r="C155" s="102">
        <f>'[2]50km'!$C160</f>
        <v>192.81153663206084</v>
      </c>
      <c r="D155" s="102">
        <f>'[2]400km'!$C160</f>
        <v>196.04808229962225</v>
      </c>
      <c r="E155" s="102">
        <f>'[2]800km'!$C160</f>
        <v>197.4163564907426</v>
      </c>
      <c r="F155" s="102">
        <f>'[2]2400km'!$C160</f>
        <v>198.27629782323783</v>
      </c>
      <c r="G155" s="103">
        <f>'[2]6000km'!$C160</f>
        <v>198.40786411328986</v>
      </c>
      <c r="H155" s="87">
        <v>3</v>
      </c>
    </row>
    <row r="156" spans="1:8" ht="18" customHeight="1" x14ac:dyDescent="0.25">
      <c r="A156" s="87">
        <f t="shared" si="2"/>
        <v>151</v>
      </c>
      <c r="B156" s="101" t="str">
        <f>INCTL!B264</f>
        <v>ABRIL|16</v>
      </c>
      <c r="C156" s="102">
        <f>'[2]50km'!$C163</f>
        <v>192.53577273800954</v>
      </c>
      <c r="D156" s="102">
        <f>'[2]400km'!$C163</f>
        <v>195.70383343755657</v>
      </c>
      <c r="E156" s="102">
        <f>'[2]800km'!$C163</f>
        <v>197.05851017747693</v>
      </c>
      <c r="F156" s="102">
        <f>'[2]2400km'!$C163</f>
        <v>197.86752729984448</v>
      </c>
      <c r="G156" s="103">
        <f>'[2]6000km'!$C163</f>
        <v>197.96493971077649</v>
      </c>
      <c r="H156" s="87">
        <v>4</v>
      </c>
    </row>
    <row r="157" spans="1:8" ht="18" customHeight="1" x14ac:dyDescent="0.25">
      <c r="A157" s="87">
        <f t="shared" si="2"/>
        <v>152</v>
      </c>
      <c r="B157" s="101" t="str">
        <f>INCTL!B265</f>
        <v>MAIO|16</v>
      </c>
      <c r="C157" s="102">
        <f>'[2]50km'!$C164</f>
        <v>196.14411707231699</v>
      </c>
      <c r="D157" s="102">
        <f>'[2]400km'!$C164</f>
        <v>198.84711729704708</v>
      </c>
      <c r="E157" s="102">
        <f>'[2]800km'!$C164</f>
        <v>199.97695278099798</v>
      </c>
      <c r="F157" s="102">
        <f>'[2]2400km'!$C164</f>
        <v>200.60311133807804</v>
      </c>
      <c r="G157" s="103">
        <f>'[2]6000km'!$C164</f>
        <v>200.64301475992292</v>
      </c>
      <c r="H157" s="87">
        <v>5</v>
      </c>
    </row>
    <row r="158" spans="1:8" ht="18" customHeight="1" x14ac:dyDescent="0.25">
      <c r="A158" s="87">
        <f t="shared" si="2"/>
        <v>153</v>
      </c>
      <c r="B158" s="101" t="str">
        <f>INCTL!B266</f>
        <v>JUNHO|16</v>
      </c>
      <c r="C158" s="102">
        <f>'[2]50km'!$C165</f>
        <v>198.62832299082717</v>
      </c>
      <c r="D158" s="102">
        <f>'[2]400km'!$C165</f>
        <v>200.96698361715983</v>
      </c>
      <c r="E158" s="102">
        <f>'[2]800km'!$C165</f>
        <v>201.95914392856682</v>
      </c>
      <c r="F158" s="102">
        <f>'[2]2400km'!$C165</f>
        <v>202.39084177789888</v>
      </c>
      <c r="G158" s="103">
        <f>'[2]6000km'!$C165</f>
        <v>202.33191274269225</v>
      </c>
      <c r="H158" s="87">
        <v>6</v>
      </c>
    </row>
    <row r="159" spans="1:8" ht="18" customHeight="1" x14ac:dyDescent="0.25">
      <c r="A159" s="87">
        <f t="shared" si="2"/>
        <v>154</v>
      </c>
      <c r="B159" s="101" t="str">
        <f>INCTL!B267</f>
        <v>JULHO|16</v>
      </c>
      <c r="C159" s="102">
        <f>'[2]50km'!$C166</f>
        <v>201.73334672824015</v>
      </c>
      <c r="D159" s="102">
        <f>'[2]400km'!$C166</f>
        <v>202.8914018804374</v>
      </c>
      <c r="E159" s="102">
        <f>'[2]800km'!$C166</f>
        <v>203.43124772255035</v>
      </c>
      <c r="F159" s="102">
        <f>'[2]2400km'!$C166</f>
        <v>203.25665018748822</v>
      </c>
      <c r="G159" s="103">
        <f>'[2]6000km'!$C166</f>
        <v>202.89868741931275</v>
      </c>
      <c r="H159" s="87">
        <v>7</v>
      </c>
    </row>
    <row r="160" spans="1:8" ht="18" customHeight="1" x14ac:dyDescent="0.25">
      <c r="A160" s="87">
        <f t="shared" si="2"/>
        <v>155</v>
      </c>
      <c r="B160" s="101" t="str">
        <f>INCTL!B268</f>
        <v>AGOSTO|16</v>
      </c>
      <c r="C160" s="102">
        <f>'[2]50km'!$C167</f>
        <v>200.94583897581629</v>
      </c>
      <c r="D160" s="102">
        <f>'[2]400km'!$C167</f>
        <v>202.19724932724361</v>
      </c>
      <c r="E160" s="102">
        <f>'[2]800km'!$C167</f>
        <v>202.76211939323107</v>
      </c>
      <c r="F160" s="102">
        <f>'[2]2400km'!$C167</f>
        <v>202.65175047023965</v>
      </c>
      <c r="G160" s="103">
        <f>'[2]6000km'!$C167</f>
        <v>202.33405258745725</v>
      </c>
      <c r="H160" s="87">
        <v>8</v>
      </c>
    </row>
    <row r="161" spans="1:8" ht="18" customHeight="1" x14ac:dyDescent="0.25">
      <c r="A161" s="87">
        <f t="shared" si="2"/>
        <v>156</v>
      </c>
      <c r="B161" s="101" t="str">
        <f>INCTL!B269</f>
        <v>SETEMBRO|16</v>
      </c>
      <c r="C161" s="102">
        <f>'[2]50km'!$C168</f>
        <v>201.02444234856222</v>
      </c>
      <c r="D161" s="102">
        <f>'[2]400km'!$C168</f>
        <v>202.14414603462708</v>
      </c>
      <c r="E161" s="102">
        <f>'[2]800km'!$C168</f>
        <v>202.66954503830107</v>
      </c>
      <c r="F161" s="102">
        <f>'[2]2400km'!$C168</f>
        <v>202.47744284584965</v>
      </c>
      <c r="G161" s="103">
        <f>'[2]6000km'!$C168</f>
        <v>202.11145141461074</v>
      </c>
      <c r="H161" s="87">
        <v>9</v>
      </c>
    </row>
    <row r="162" spans="1:8" ht="18" customHeight="1" x14ac:dyDescent="0.25">
      <c r="A162" s="87">
        <f t="shared" si="2"/>
        <v>157</v>
      </c>
      <c r="B162" s="101" t="str">
        <f>INCTL!B270</f>
        <v>OUTUBRO|16</v>
      </c>
      <c r="C162" s="102">
        <f>'[2]50km'!$C169</f>
        <v>201.05835832425538</v>
      </c>
      <c r="D162" s="102">
        <f>'[2]400km'!$C169</f>
        <v>202.12511205697052</v>
      </c>
      <c r="E162" s="102">
        <f>'[2]800km'!$C169</f>
        <v>202.62823899275421</v>
      </c>
      <c r="F162" s="102">
        <f>'[2]2400km'!$C169</f>
        <v>202.41197141226635</v>
      </c>
      <c r="G162" s="103">
        <f>'[2]6000km'!$C169</f>
        <v>202.035653609599</v>
      </c>
      <c r="H162" s="87">
        <v>10</v>
      </c>
    </row>
    <row r="163" spans="1:8" ht="18" customHeight="1" x14ac:dyDescent="0.25">
      <c r="A163" s="87">
        <f t="shared" si="2"/>
        <v>158</v>
      </c>
      <c r="B163" s="101" t="str">
        <f>INCTL!B271</f>
        <v>NOVEMBRO|16</v>
      </c>
      <c r="C163" s="102">
        <f>'[2]50km'!$C170</f>
        <v>201.48975978478109</v>
      </c>
      <c r="D163" s="102">
        <f>'[2]400km'!$C170</f>
        <v>202.35600493500112</v>
      </c>
      <c r="E163" s="102">
        <f>'[2]800km'!$C170</f>
        <v>202.77499567067676</v>
      </c>
      <c r="F163" s="102">
        <f>'[2]2400km'!$C170</f>
        <v>202.46599936411505</v>
      </c>
      <c r="G163" s="103">
        <f>'[2]6000km'!$C170</f>
        <v>202.04952872751124</v>
      </c>
      <c r="H163" s="87">
        <v>11</v>
      </c>
    </row>
    <row r="164" spans="1:8" ht="18" customHeight="1" x14ac:dyDescent="0.25">
      <c r="A164" s="87">
        <f t="shared" ref="A164:A169" si="3">A163+1</f>
        <v>159</v>
      </c>
      <c r="B164" s="101" t="str">
        <f>INCTL!B272</f>
        <v>DEZEMBRO|16</v>
      </c>
      <c r="C164" s="102">
        <f>'[2]50km'!$C171</f>
        <v>202.26292612577404</v>
      </c>
      <c r="D164" s="102">
        <f>'[2]400km'!$C171</f>
        <v>203.64951626495139</v>
      </c>
      <c r="E164" s="102">
        <f>'[2]800km'!$C171</f>
        <v>204.26413204321375</v>
      </c>
      <c r="F164" s="102">
        <f>'[2]2400km'!$C171</f>
        <v>204.22074584763402</v>
      </c>
      <c r="G164" s="103">
        <f>'[2]6000km'!$C171</f>
        <v>203.93598721395279</v>
      </c>
      <c r="H164" s="87">
        <v>12</v>
      </c>
    </row>
    <row r="165" spans="1:8" ht="18" customHeight="1" x14ac:dyDescent="0.25">
      <c r="A165" s="87">
        <f t="shared" si="3"/>
        <v>160</v>
      </c>
      <c r="B165" s="101" t="str">
        <f>INCTL!B273</f>
        <v>JANEIRO|17</v>
      </c>
      <c r="C165" s="102">
        <f>'[2]50km'!$C172</f>
        <v>204.5438216583334</v>
      </c>
      <c r="D165" s="102">
        <f>'[2]400km'!$C172</f>
        <v>206.32212757168051</v>
      </c>
      <c r="E165" s="102">
        <f>'[2]800km'!$C172</f>
        <v>207.09197007772397</v>
      </c>
      <c r="F165" s="102">
        <f>'[2]2400km'!$C172</f>
        <v>207.2324209157654</v>
      </c>
      <c r="G165" s="103">
        <f>'[2]6000km'!$C172</f>
        <v>207.03123942895533</v>
      </c>
      <c r="H165" s="87">
        <v>1</v>
      </c>
    </row>
    <row r="166" spans="1:8" ht="18" customHeight="1" x14ac:dyDescent="0.25">
      <c r="A166" s="87">
        <f t="shared" si="3"/>
        <v>161</v>
      </c>
      <c r="B166" s="101" t="str">
        <f>INCTL!B274</f>
        <v>FEVEREIRO|17</v>
      </c>
      <c r="C166" s="102">
        <f>'[2]50km'!$C173</f>
        <v>204.52679269614237</v>
      </c>
      <c r="D166" s="102">
        <f>'[2]400km'!$C173</f>
        <v>205.94118148067247</v>
      </c>
      <c r="E166" s="102">
        <f>'[2]800km'!$C173</f>
        <v>206.57653284635012</v>
      </c>
      <c r="F166" s="102">
        <f>'[2]2400km'!$C173</f>
        <v>206.52643050515528</v>
      </c>
      <c r="G166" s="103">
        <f>'[2]6000km'!$C173</f>
        <v>206.22851505087323</v>
      </c>
      <c r="H166" s="87">
        <v>2</v>
      </c>
    </row>
    <row r="167" spans="1:8" ht="18" customHeight="1" x14ac:dyDescent="0.25">
      <c r="A167" s="87">
        <f t="shared" si="3"/>
        <v>162</v>
      </c>
      <c r="B167" s="101" t="str">
        <f>INCTL!B275</f>
        <v>MARÇO|17</v>
      </c>
      <c r="C167" s="102">
        <f>'[2]50km'!$C174</f>
        <v>204.29444140534125</v>
      </c>
      <c r="D167" s="102">
        <f>'[2]400km'!$C174</f>
        <v>205.27804324958268</v>
      </c>
      <c r="E167" s="102">
        <f>'[2]800km'!$C174</f>
        <v>205.74238315870437</v>
      </c>
      <c r="F167" s="102">
        <f>'[2]2400km'!$C174</f>
        <v>205.48341911534919</v>
      </c>
      <c r="G167" s="103">
        <f>'[2]6000km'!$C174</f>
        <v>205.08829828068019</v>
      </c>
      <c r="H167" s="87">
        <v>3</v>
      </c>
    </row>
    <row r="168" spans="1:8" ht="18" customHeight="1" x14ac:dyDescent="0.25">
      <c r="A168" s="87">
        <f t="shared" si="3"/>
        <v>163</v>
      </c>
      <c r="B168" s="101" t="str">
        <f>INCTL!B276</f>
        <v>ABRIL|17</v>
      </c>
      <c r="C168" s="102">
        <f>'[2]50km'!$C175</f>
        <v>203.47603418291328</v>
      </c>
      <c r="D168" s="102">
        <f>'[2]400km'!$C175</f>
        <v>204.40687357050211</v>
      </c>
      <c r="E168" s="102">
        <f>'[2]800km'!$C175</f>
        <v>204.83935196293641</v>
      </c>
      <c r="F168" s="102">
        <f>'[2]2400km'!$C175</f>
        <v>204.57210296199747</v>
      </c>
      <c r="G168" s="103">
        <f>'[2]6000km'!$C175</f>
        <v>204.18256605662251</v>
      </c>
      <c r="H168" s="87">
        <v>4</v>
      </c>
    </row>
    <row r="169" spans="1:8" ht="18" customHeight="1" x14ac:dyDescent="0.25">
      <c r="A169" s="87">
        <f t="shared" si="3"/>
        <v>164</v>
      </c>
      <c r="B169" s="101" t="str">
        <f>INCTL!B277</f>
        <v>MAIO|17</v>
      </c>
      <c r="C169" s="102">
        <f>'[2]50km'!$C176</f>
        <v>204.6981121591599</v>
      </c>
      <c r="D169" s="102">
        <f>'[2]400km'!$C176</f>
        <v>205.65825161658623</v>
      </c>
      <c r="E169" s="102">
        <f>'[2]800km'!$C176</f>
        <v>206.03140614187794</v>
      </c>
      <c r="F169" s="102">
        <f>'[2]2400km'!$C176</f>
        <v>205.87101361831245</v>
      </c>
      <c r="G169" s="103">
        <f>'[2]6000km'!$C176</f>
        <v>205.58583322019953</v>
      </c>
      <c r="H169" s="87">
        <v>5</v>
      </c>
    </row>
    <row r="170" spans="1:8" ht="18" customHeight="1" x14ac:dyDescent="0.25">
      <c r="A170" s="87">
        <f t="shared" ref="A170:A261" si="4">A169+1</f>
        <v>165</v>
      </c>
      <c r="B170" s="101" t="str">
        <f>INCTL!B278</f>
        <v>JUNHO|17</v>
      </c>
      <c r="C170" s="102">
        <f>'[2]50km'!$C177</f>
        <v>204.26979398808925</v>
      </c>
      <c r="D170" s="102">
        <f>'[2]400km'!$C177</f>
        <v>204.97629310537482</v>
      </c>
      <c r="E170" s="102">
        <f>'[2]800km'!$C177</f>
        <v>205.22460678627658</v>
      </c>
      <c r="F170" s="102">
        <f>'[2]2400km'!$C177</f>
        <v>204.97496642136619</v>
      </c>
      <c r="G170" s="103">
        <f>'[2]6000km'!$C177</f>
        <v>204.66758869590262</v>
      </c>
      <c r="H170" s="87">
        <v>6</v>
      </c>
    </row>
    <row r="171" spans="1:8" ht="18" customHeight="1" x14ac:dyDescent="0.25">
      <c r="A171" s="87">
        <f t="shared" si="4"/>
        <v>166</v>
      </c>
      <c r="B171" s="101" t="str">
        <f>INCTL!B279</f>
        <v>JULHO|17</v>
      </c>
      <c r="C171" s="102">
        <f>'[2]50km'!$C178</f>
        <v>203.29371458272655</v>
      </c>
      <c r="D171" s="102">
        <f>'[2]400km'!$C178</f>
        <v>205.00646785417024</v>
      </c>
      <c r="E171" s="102">
        <f>'[2]800km'!$C178</f>
        <v>205.6253573824178</v>
      </c>
      <c r="F171" s="102">
        <f>'[2]2400km'!$C178</f>
        <v>205.90756711830744</v>
      </c>
      <c r="G171" s="103">
        <f>'[2]6000km'!$C178</f>
        <v>205.87208410252535</v>
      </c>
      <c r="H171" s="87">
        <v>7</v>
      </c>
    </row>
    <row r="172" spans="1:8" ht="18" customHeight="1" x14ac:dyDescent="0.25">
      <c r="A172" s="87">
        <f t="shared" si="4"/>
        <v>167</v>
      </c>
      <c r="B172" s="101" t="str">
        <f>INCTL!B280</f>
        <v>AGOSTO|17</v>
      </c>
      <c r="C172" s="102">
        <f>'[2]50km'!$C179</f>
        <v>203.55304230734478</v>
      </c>
      <c r="D172" s="102">
        <f>'[2]400km'!$C179</f>
        <v>206.40288541782976</v>
      </c>
      <c r="E172" s="102">
        <f>'[2]800km'!$C179</f>
        <v>207.45118605976498</v>
      </c>
      <c r="F172" s="102">
        <f>'[2]2400km'!$C179</f>
        <v>208.31567593250455</v>
      </c>
      <c r="G172" s="103">
        <f>'[2]6000km'!$C179</f>
        <v>208.56888697761201</v>
      </c>
      <c r="H172" s="87">
        <v>8</v>
      </c>
    </row>
    <row r="173" spans="1:8" ht="18" customHeight="1" x14ac:dyDescent="0.25">
      <c r="A173" s="87">
        <f t="shared" si="4"/>
        <v>168</v>
      </c>
      <c r="B173" s="101" t="str">
        <f>INCTL!B281</f>
        <v>SETEMBRO|17</v>
      </c>
      <c r="C173" s="102">
        <f>'[2]50km'!$C180</f>
        <v>204.02925274789564</v>
      </c>
      <c r="D173" s="102">
        <f>'[2]400km'!$C180</f>
        <v>207.55537736876178</v>
      </c>
      <c r="E173" s="102">
        <f>'[2]800km'!$C180</f>
        <v>208.87222709141628</v>
      </c>
      <c r="F173" s="102">
        <f>'[2]2400km'!$C180</f>
        <v>210.06414395983964</v>
      </c>
      <c r="G173" s="103">
        <f>'[2]6000km'!$C180</f>
        <v>210.46955794627655</v>
      </c>
      <c r="H173" s="87">
        <v>9</v>
      </c>
    </row>
    <row r="174" spans="1:8" ht="18" customHeight="1" x14ac:dyDescent="0.25">
      <c r="A174" s="87">
        <f t="shared" si="4"/>
        <v>169</v>
      </c>
      <c r="B174" s="101" t="str">
        <f>INCTL!B282</f>
        <v>OUTUBRO|17</v>
      </c>
      <c r="C174" s="102">
        <f>'[2]50km'!$C181</f>
        <v>204.9669045515073</v>
      </c>
      <c r="D174" s="102">
        <f>'[2]400km'!$C181</f>
        <v>208.61057166493396</v>
      </c>
      <c r="E174" s="102">
        <f>'[2]800km'!$C181</f>
        <v>209.98715737882739</v>
      </c>
      <c r="F174" s="102">
        <f>'[2]2400km'!$C181</f>
        <v>211.21557122477878</v>
      </c>
      <c r="G174" s="103">
        <f>'[2]6000km'!$C181</f>
        <v>211.62674113112729</v>
      </c>
      <c r="H174" s="87">
        <v>10</v>
      </c>
    </row>
    <row r="175" spans="1:8" ht="18" customHeight="1" x14ac:dyDescent="0.25">
      <c r="A175" s="87">
        <f t="shared" si="4"/>
        <v>170</v>
      </c>
      <c r="B175" s="101" t="str">
        <f>INCTL!B283</f>
        <v>NOVEMBRO|17</v>
      </c>
      <c r="C175" s="102">
        <f>'[2]50km'!$C182</f>
        <v>205.54475893745033</v>
      </c>
      <c r="D175" s="102">
        <f>'[2]400km'!$C182</f>
        <v>209.65771540854124</v>
      </c>
      <c r="E175" s="102">
        <f>'[2]800km'!$C182</f>
        <v>211.21177711864294</v>
      </c>
      <c r="F175" s="102">
        <f>'[2]2400km'!$C182</f>
        <v>212.67869171321854</v>
      </c>
      <c r="G175" s="103">
        <f>'[2]6000km'!$C182</f>
        <v>213.20746558336472</v>
      </c>
      <c r="H175" s="87">
        <v>11</v>
      </c>
    </row>
    <row r="176" spans="1:8" ht="18" customHeight="1" x14ac:dyDescent="0.25">
      <c r="A176" s="87">
        <f t="shared" si="4"/>
        <v>171</v>
      </c>
      <c r="B176" s="101" t="str">
        <f>INCTL!B284</f>
        <v>DEZEMBRO|17</v>
      </c>
      <c r="C176" s="102">
        <f>'[2]50km'!$C183</f>
        <v>206.31230205157252</v>
      </c>
      <c r="D176" s="102">
        <f>'[2]400km'!$C183</f>
        <v>210.44691717480634</v>
      </c>
      <c r="E176" s="102">
        <f>'[2]800km'!$C183</f>
        <v>212.0277666902775</v>
      </c>
      <c r="F176" s="102">
        <f>'[2]2400km'!$C183</f>
        <v>213.47810887895329</v>
      </c>
      <c r="G176" s="103">
        <f>'[2]6000km'!$C183</f>
        <v>213.98403528140113</v>
      </c>
      <c r="H176" s="87">
        <v>12</v>
      </c>
    </row>
    <row r="177" spans="1:8" ht="18" customHeight="1" x14ac:dyDescent="0.25">
      <c r="A177" s="87">
        <f t="shared" si="4"/>
        <v>172</v>
      </c>
      <c r="B177" s="101" t="str">
        <f>INCTL!B285</f>
        <v>JANEIRO|18</v>
      </c>
      <c r="C177" s="102">
        <f>'[2]50km'!$C184</f>
        <v>207.19115195477883</v>
      </c>
      <c r="D177" s="102">
        <f>'[2]400km'!$C184</f>
        <v>211.33686046987322</v>
      </c>
      <c r="E177" s="102">
        <f>'[2]800km'!$C184</f>
        <v>212.93917853427317</v>
      </c>
      <c r="F177" s="102">
        <f>'[2]2400km'!$C184</f>
        <v>214.36898976921665</v>
      </c>
      <c r="G177" s="103">
        <f>'[2]6000km'!$C184</f>
        <v>214.85098860240609</v>
      </c>
      <c r="H177" s="87">
        <v>1</v>
      </c>
    </row>
    <row r="178" spans="1:8" ht="18" customHeight="1" x14ac:dyDescent="0.25">
      <c r="A178" s="87">
        <f t="shared" si="4"/>
        <v>173</v>
      </c>
      <c r="B178" s="101" t="str">
        <f>INCTL!B286</f>
        <v>FEVEREIRO|18</v>
      </c>
      <c r="C178" s="102">
        <f>'[2]50km'!$C185</f>
        <v>207.46048599870849</v>
      </c>
      <c r="D178" s="102">
        <f>'[2]400km'!$C185</f>
        <v>211.47292612461933</v>
      </c>
      <c r="E178" s="102">
        <f>'[2]800km'!$C185</f>
        <v>213.03465632261251</v>
      </c>
      <c r="F178" s="102">
        <f>'[2]2400km'!$C185</f>
        <v>214.38205474999637</v>
      </c>
      <c r="G178" s="103">
        <f>'[2]6000km'!$C185</f>
        <v>214.81563179116927</v>
      </c>
      <c r="H178" s="87">
        <v>2</v>
      </c>
    </row>
    <row r="179" spans="1:8" ht="18" customHeight="1" x14ac:dyDescent="0.25">
      <c r="A179" s="87">
        <f t="shared" si="4"/>
        <v>174</v>
      </c>
      <c r="B179" s="101" t="str">
        <f>INCTL!B287</f>
        <v>MARÇO|18</v>
      </c>
      <c r="C179" s="102">
        <f>'[2]50km'!$C186</f>
        <v>207.56464154957771</v>
      </c>
      <c r="D179" s="102">
        <f>'[2]400km'!$C186</f>
        <v>211.49864515064266</v>
      </c>
      <c r="E179" s="102">
        <f>'[2]800km'!$C186</f>
        <v>213.03209497611471</v>
      </c>
      <c r="F179" s="102">
        <f>'[2]2400km'!$C186</f>
        <v>214.33712571721978</v>
      </c>
      <c r="G179" s="103">
        <f>'[2]6000km'!$C186</f>
        <v>214.74857807813476</v>
      </c>
      <c r="H179" s="87">
        <v>3</v>
      </c>
    </row>
    <row r="180" spans="1:8" ht="18" customHeight="1" x14ac:dyDescent="0.25">
      <c r="A180" s="87">
        <f t="shared" si="4"/>
        <v>175</v>
      </c>
      <c r="B180" s="101" t="str">
        <f>INCTL!B288</f>
        <v>ABRIL|18</v>
      </c>
      <c r="C180" s="102">
        <f>'[2]50km'!$C187</f>
        <v>208.3575466233055</v>
      </c>
      <c r="D180" s="102">
        <f>'[2]400km'!$C187</f>
        <v>212.5631470191363</v>
      </c>
      <c r="E180" s="102">
        <f>'[2]800km'!$C187</f>
        <v>214.21484790647085</v>
      </c>
      <c r="F180" s="102">
        <f>'[2]2400km'!$C187</f>
        <v>215.63536544755678</v>
      </c>
      <c r="G180" s="103">
        <f>'[2]6000km'!$C187</f>
        <v>216.09165849686596</v>
      </c>
      <c r="H180" s="87">
        <v>4</v>
      </c>
    </row>
    <row r="181" spans="1:8" ht="18" customHeight="1" x14ac:dyDescent="0.25">
      <c r="A181" s="87">
        <f t="shared" si="4"/>
        <v>176</v>
      </c>
      <c r="B181" s="101" t="str">
        <f>INCTL!B289</f>
        <v>MAIO|18</v>
      </c>
      <c r="C181" s="102">
        <f>'[2]50km'!$C188</f>
        <v>210.09052422329827</v>
      </c>
      <c r="D181" s="102">
        <f>'[2]400km'!$C188</f>
        <v>216.65270046324216</v>
      </c>
      <c r="E181" s="102">
        <f>'[2]800km'!$C188</f>
        <v>219.250336692996</v>
      </c>
      <c r="F181" s="102">
        <f>'[2]2400km'!$C188</f>
        <v>221.79779175399582</v>
      </c>
      <c r="G181" s="103">
        <f>'[2]6000km'!$C188</f>
        <v>222.76985562005316</v>
      </c>
      <c r="H181" s="87">
        <v>5</v>
      </c>
    </row>
    <row r="182" spans="1:8" ht="18" customHeight="1" x14ac:dyDescent="0.25">
      <c r="A182" s="87">
        <f t="shared" si="4"/>
        <v>177</v>
      </c>
      <c r="B182" s="101" t="str">
        <f>INCTL!B290</f>
        <v>JUNHO|18</v>
      </c>
      <c r="C182" s="102">
        <f>'[2]50km'!$C189</f>
        <v>212.34568326915877</v>
      </c>
      <c r="D182" s="102">
        <f>'[2]400km'!$C189</f>
        <v>214.87017769445544</v>
      </c>
      <c r="E182" s="102">
        <f>'[2]800km'!$C189</f>
        <v>215.90337339157287</v>
      </c>
      <c r="F182" s="102">
        <f>'[2]2400km'!$C189</f>
        <v>216.42718414005645</v>
      </c>
      <c r="G182" s="103">
        <f>'[2]6000km'!$C189</f>
        <v>216.42245673401573</v>
      </c>
      <c r="H182" s="87">
        <v>6</v>
      </c>
    </row>
    <row r="183" spans="1:8" ht="18" customHeight="1" x14ac:dyDescent="0.25">
      <c r="A183" s="87">
        <f t="shared" si="4"/>
        <v>178</v>
      </c>
      <c r="B183" s="101" t="str">
        <f>INCTL!B291</f>
        <v>JULHO|18</v>
      </c>
      <c r="C183" s="102">
        <f>'[2]50km'!$C190</f>
        <v>214.21785778326574</v>
      </c>
      <c r="D183" s="102">
        <f>'[2]400km'!$C190</f>
        <v>216.26123468541448</v>
      </c>
      <c r="E183" s="102">
        <f>'[2]800km'!$C190</f>
        <v>217.12672770393968</v>
      </c>
      <c r="F183" s="102">
        <f>'[2]2400km'!$C190</f>
        <v>217.37898231833083</v>
      </c>
      <c r="G183" s="103">
        <f>'[2]6000km'!$C190</f>
        <v>217.22725813123407</v>
      </c>
      <c r="H183" s="87">
        <v>7</v>
      </c>
    </row>
    <row r="184" spans="1:8" ht="18" customHeight="1" x14ac:dyDescent="0.25">
      <c r="A184" s="87">
        <f t="shared" si="4"/>
        <v>179</v>
      </c>
      <c r="B184" s="101" t="str">
        <f>INCTL!B292</f>
        <v>AGOSTO|18</v>
      </c>
      <c r="C184" s="102">
        <f>'[2]50km'!$C191</f>
        <v>214.77971244052841</v>
      </c>
      <c r="D184" s="102">
        <f>'[2]400km'!$C191</f>
        <v>216.58641444238415</v>
      </c>
      <c r="E184" s="102">
        <f>'[2]800km'!$C191</f>
        <v>217.36577259716822</v>
      </c>
      <c r="F184" s="102">
        <f>'[2]2400km'!$C191</f>
        <v>217.49050359666205</v>
      </c>
      <c r="G184" s="103">
        <f>'[2]6000km'!$C191</f>
        <v>217.27253631948102</v>
      </c>
      <c r="H184" s="87">
        <v>8</v>
      </c>
    </row>
    <row r="185" spans="1:8" ht="18" customHeight="1" x14ac:dyDescent="0.25">
      <c r="A185" s="87">
        <f t="shared" si="4"/>
        <v>180</v>
      </c>
      <c r="B185" s="101" t="str">
        <f>INCTL!B293</f>
        <v>SETEMBRO|18</v>
      </c>
      <c r="C185" s="102">
        <f>'[2]50km'!$C192</f>
        <v>216.68988091223054</v>
      </c>
      <c r="D185" s="102">
        <f>'[2]400km'!$C192</f>
        <v>220.65744992523702</v>
      </c>
      <c r="E185" s="102">
        <f>'[2]800km'!$C192</f>
        <v>222.29680719163818</v>
      </c>
      <c r="F185" s="102">
        <f>'[2]2400km'!$C192</f>
        <v>223.46390979578067</v>
      </c>
      <c r="G185" s="103">
        <f>'[2]6000km'!$C192</f>
        <v>223.72855173919797</v>
      </c>
      <c r="H185" s="87">
        <v>9</v>
      </c>
    </row>
    <row r="186" spans="1:8" ht="18" customHeight="1" x14ac:dyDescent="0.25">
      <c r="A186" s="87">
        <f t="shared" si="4"/>
        <v>181</v>
      </c>
      <c r="B186" s="101" t="str">
        <f>INCTL!B294</f>
        <v>OUTUBRO|18</v>
      </c>
      <c r="C186" s="102">
        <f>'[2]50km'!$C193</f>
        <v>218.72227994361594</v>
      </c>
      <c r="D186" s="102">
        <f>'[2]400km'!$C193</f>
        <v>222.68461609420098</v>
      </c>
      <c r="E186" s="102">
        <f>'[2]800km'!$C193</f>
        <v>224.37014003908135</v>
      </c>
      <c r="F186" s="102">
        <f>'[2]2400km'!$C193</f>
        <v>225.46280534821562</v>
      </c>
      <c r="G186" s="103">
        <f>'[2]6000km'!$C193</f>
        <v>225.65263077578211</v>
      </c>
      <c r="H186" s="87">
        <v>10</v>
      </c>
    </row>
    <row r="187" spans="1:8" ht="18" customHeight="1" x14ac:dyDescent="0.25">
      <c r="A187" s="87">
        <f t="shared" si="4"/>
        <v>182</v>
      </c>
      <c r="B187" s="101" t="str">
        <f>INCTL!B295</f>
        <v>NOVEMBRO|18</v>
      </c>
      <c r="C187" s="102">
        <f>'[2]50km'!$C194</f>
        <v>219.10149510590705</v>
      </c>
      <c r="D187" s="102">
        <f>'[2]400km'!$C194</f>
        <v>222.40413660986039</v>
      </c>
      <c r="E187" s="102">
        <f>'[2]800km'!$C194</f>
        <v>223.82835086655609</v>
      </c>
      <c r="F187" s="102">
        <f>'[2]2400km'!$C194</f>
        <v>224.59810146048062</v>
      </c>
      <c r="G187" s="103">
        <f>'[2]6000km'!$C194</f>
        <v>224.63640910839638</v>
      </c>
      <c r="H187" s="87">
        <v>11</v>
      </c>
    </row>
    <row r="188" spans="1:8" ht="18" customHeight="1" x14ac:dyDescent="0.25">
      <c r="A188" s="87">
        <f t="shared" si="4"/>
        <v>183</v>
      </c>
      <c r="B188" s="101" t="str">
        <f>INCTL!B296</f>
        <v>DEZEMBRO|18</v>
      </c>
      <c r="C188" s="102">
        <f>'[2]50km'!$C195</f>
        <v>218.3121467778806</v>
      </c>
      <c r="D188" s="102">
        <f>'[2]400km'!$C195</f>
        <v>220.40419397343388</v>
      </c>
      <c r="E188" s="102">
        <f>'[2]800km'!$C195</f>
        <v>221.30730007304817</v>
      </c>
      <c r="F188" s="102">
        <f>'[2]2400km'!$C195</f>
        <v>221.54560991448454</v>
      </c>
      <c r="G188" s="103">
        <f>'[2]6000km'!$C195</f>
        <v>221.36866310776259</v>
      </c>
      <c r="H188" s="87">
        <v>12</v>
      </c>
    </row>
    <row r="189" spans="1:8" ht="18" customHeight="1" x14ac:dyDescent="0.25">
      <c r="A189" s="87">
        <f t="shared" si="4"/>
        <v>184</v>
      </c>
      <c r="B189" s="101" t="str">
        <f>INCTL!B297</f>
        <v>JANEIRO|19</v>
      </c>
      <c r="C189" s="102">
        <f>'[2]50km'!$C196</f>
        <v>218.6664993297787</v>
      </c>
      <c r="D189" s="102">
        <f>'[2]400km'!$C196</f>
        <v>220.80891841138538</v>
      </c>
      <c r="E189" s="102">
        <f>'[2]800km'!$C196</f>
        <v>221.7027181425585</v>
      </c>
      <c r="F189" s="102">
        <f>'[2]2400km'!$C196</f>
        <v>222.00424578800076</v>
      </c>
      <c r="G189" s="103">
        <f>'[2]6000km'!$C196</f>
        <v>221.87946117727668</v>
      </c>
      <c r="H189" s="87">
        <v>1</v>
      </c>
    </row>
    <row r="190" spans="1:8" ht="18" customHeight="1" x14ac:dyDescent="0.25">
      <c r="A190" s="87">
        <f t="shared" si="4"/>
        <v>185</v>
      </c>
      <c r="B190" s="101" t="str">
        <f>INCTL!B298</f>
        <v>FEVEREIRO|19</v>
      </c>
      <c r="C190" s="102">
        <f>'[2]50km'!$C197</f>
        <v>219.80589218850864</v>
      </c>
      <c r="D190" s="102">
        <f>'[2]400km'!$C197</f>
        <v>222.01741638792302</v>
      </c>
      <c r="E190" s="102">
        <f>'[2]800km'!$C197</f>
        <v>222.92871119851694</v>
      </c>
      <c r="F190" s="102">
        <f>'[2]2400km'!$C197</f>
        <v>223.27380988593387</v>
      </c>
      <c r="G190" s="103">
        <f>'[2]6000km'!$C197</f>
        <v>223.17596316820431</v>
      </c>
      <c r="H190" s="87">
        <v>2</v>
      </c>
    </row>
    <row r="191" spans="1:8" ht="18" customHeight="1" x14ac:dyDescent="0.25">
      <c r="A191" s="87">
        <f t="shared" si="4"/>
        <v>186</v>
      </c>
      <c r="B191" s="101" t="str">
        <f>INCTL!B299</f>
        <v>MARÇO|19</v>
      </c>
      <c r="C191" s="102">
        <f>'[2]50km'!$C198</f>
        <v>221.38124674643646</v>
      </c>
      <c r="D191" s="102">
        <f>'[2]400km'!$C198</f>
        <v>223.90707961986462</v>
      </c>
      <c r="E191" s="102">
        <f>'[2]800km'!$C198</f>
        <v>224.97505018638671</v>
      </c>
      <c r="F191" s="102">
        <f>'[2]2400km'!$C198</f>
        <v>225.42480374720748</v>
      </c>
      <c r="G191" s="103">
        <f>'[2]6000km'!$C198</f>
        <v>225.3490343605859</v>
      </c>
      <c r="H191" s="87">
        <v>3</v>
      </c>
    </row>
    <row r="192" spans="1:8" ht="18" customHeight="1" x14ac:dyDescent="0.25">
      <c r="A192" s="87">
        <f t="shared" si="4"/>
        <v>187</v>
      </c>
      <c r="B192" s="101" t="str">
        <f>INCTL!B300</f>
        <v>ABRIL|19</v>
      </c>
      <c r="C192" s="102">
        <f>'[2]50km'!$C199</f>
        <v>222.16106991108728</v>
      </c>
      <c r="D192" s="102">
        <f>'[2]400km'!$C199</f>
        <v>224.75810152561141</v>
      </c>
      <c r="E192" s="102">
        <f>'[2]800km'!$C199</f>
        <v>225.88487660691126</v>
      </c>
      <c r="F192" s="102">
        <f>'[2]2400km'!$C199</f>
        <v>226.325339990635</v>
      </c>
      <c r="G192" s="103">
        <f>'[2]6000km'!$C199</f>
        <v>226.22039660591378</v>
      </c>
      <c r="H192" s="87">
        <v>4</v>
      </c>
    </row>
    <row r="193" spans="1:8" ht="18" customHeight="1" x14ac:dyDescent="0.25">
      <c r="A193" s="87">
        <f t="shared" si="4"/>
        <v>188</v>
      </c>
      <c r="B193" s="101" t="str">
        <f>INCTL!B301</f>
        <v>MAIO|19</v>
      </c>
      <c r="C193" s="102">
        <f>'[2]50km'!$C200</f>
        <v>225.46044100008032</v>
      </c>
      <c r="D193" s="102">
        <f>'[2]400km'!$C200</f>
        <v>227.64381944673266</v>
      </c>
      <c r="E193" s="102">
        <f>'[2]800km'!$C200</f>
        <v>228.59595925301804</v>
      </c>
      <c r="F193" s="102">
        <f>'[2]2400km'!$C200</f>
        <v>228.83904855778016</v>
      </c>
      <c r="G193" s="103">
        <f>'[2]6000km'!$C200</f>
        <v>228.64671971543268</v>
      </c>
      <c r="H193" s="87">
        <v>5</v>
      </c>
    </row>
    <row r="194" spans="1:8" ht="18" customHeight="1" x14ac:dyDescent="0.25">
      <c r="A194" s="87">
        <f t="shared" si="4"/>
        <v>189</v>
      </c>
      <c r="B194" s="101" t="str">
        <f>INCTL!B302</f>
        <v>JUNHO|19</v>
      </c>
      <c r="C194" s="102">
        <f>'[2]50km'!$C201</f>
        <v>231.50851064299454</v>
      </c>
      <c r="D194" s="102">
        <f>'[2]400km'!$C201</f>
        <v>233.14897114779615</v>
      </c>
      <c r="E194" s="102">
        <f>'[2]800km'!$C201</f>
        <v>233.82130255715063</v>
      </c>
      <c r="F194" s="102">
        <f>'[2]2400km'!$C201</f>
        <v>233.86873730287863</v>
      </c>
      <c r="G194" s="103">
        <f>'[2]6000km'!$C201</f>
        <v>233.62926538156074</v>
      </c>
      <c r="H194" s="87">
        <v>6</v>
      </c>
    </row>
    <row r="195" spans="1:8" ht="18" customHeight="1" x14ac:dyDescent="0.25">
      <c r="A195" s="87">
        <f t="shared" si="4"/>
        <v>190</v>
      </c>
      <c r="B195" s="101" t="str">
        <f>INCTL!B303</f>
        <v>JULHO|19</v>
      </c>
      <c r="C195" s="102">
        <f>'[2]50km'!$C202</f>
        <v>232.93580612543326</v>
      </c>
      <c r="D195" s="102">
        <f>'[2]400km'!$C202</f>
        <v>234.07119110022032</v>
      </c>
      <c r="E195" s="102">
        <f>'[2]800km'!$C202</f>
        <v>234.55018517832193</v>
      </c>
      <c r="F195" s="102">
        <f>'[2]2400km'!$C202</f>
        <v>234.33770407561985</v>
      </c>
      <c r="G195" s="103">
        <f>'[2]6000km'!$C202</f>
        <v>233.969815667208</v>
      </c>
      <c r="H195" s="87">
        <v>7</v>
      </c>
    </row>
    <row r="196" spans="1:8" ht="18" customHeight="1" x14ac:dyDescent="0.25">
      <c r="A196" s="87">
        <f t="shared" si="4"/>
        <v>191</v>
      </c>
      <c r="B196" s="101" t="str">
        <f>INCTL!B304</f>
        <v>AGOSTO|19</v>
      </c>
      <c r="C196" s="102">
        <f>'[2]50km'!$C203</f>
        <v>233.48695442048222</v>
      </c>
      <c r="D196" s="102">
        <f>'[2]400km'!$C203</f>
        <v>234.42916798355213</v>
      </c>
      <c r="E196" s="102">
        <f>'[2]800km'!$C203</f>
        <v>234.81741292252849</v>
      </c>
      <c r="F196" s="102">
        <f>'[2]2400km'!$C203</f>
        <v>234.52834254138773</v>
      </c>
      <c r="G196" s="103">
        <f>'[2]6000km'!$C203</f>
        <v>234.13519498970109</v>
      </c>
      <c r="H196" s="87">
        <v>8</v>
      </c>
    </row>
    <row r="197" spans="1:8" ht="18" customHeight="1" x14ac:dyDescent="0.25">
      <c r="A197" s="87">
        <f t="shared" si="4"/>
        <v>192</v>
      </c>
      <c r="B197" s="101" t="str">
        <f>INCTL!B305</f>
        <v>SETEMBRO|19</v>
      </c>
      <c r="C197" s="102">
        <f>'[2]50km'!$C204</f>
        <v>233.61014455601853</v>
      </c>
      <c r="D197" s="102">
        <f>'[2]400km'!$C204</f>
        <v>235.90439931096796</v>
      </c>
      <c r="E197" s="102">
        <f>'[2]800km'!$C204</f>
        <v>236.79853951953538</v>
      </c>
      <c r="F197" s="102">
        <f>'[2]2400km'!$C204</f>
        <v>237.20877177295972</v>
      </c>
      <c r="G197" s="103">
        <f>'[2]6000km'!$C204</f>
        <v>237.16601874035845</v>
      </c>
      <c r="H197" s="87">
        <v>9</v>
      </c>
    </row>
    <row r="198" spans="1:8" ht="18" customHeight="1" x14ac:dyDescent="0.25">
      <c r="A198" s="87">
        <f t="shared" si="4"/>
        <v>193</v>
      </c>
      <c r="B198" s="101" t="str">
        <f>INCTL!B306</f>
        <v>OUTUBRO|19</v>
      </c>
      <c r="C198" s="102">
        <f>'[2]50km'!$C205</f>
        <v>234.79678141428838</v>
      </c>
      <c r="D198" s="102">
        <f>'[2]400km'!$C205</f>
        <v>237.23361873613177</v>
      </c>
      <c r="E198" s="102">
        <f>'[2]800km'!$C205</f>
        <v>238.19001233784445</v>
      </c>
      <c r="F198" s="102">
        <f>'[2]2400km'!$C205</f>
        <v>238.6582336150932</v>
      </c>
      <c r="G198" s="103">
        <f>'[2]6000km'!$C205</f>
        <v>238.63683745805733</v>
      </c>
      <c r="H198" s="87">
        <v>10</v>
      </c>
    </row>
    <row r="199" spans="1:8" ht="18" customHeight="1" x14ac:dyDescent="0.25">
      <c r="A199" s="87">
        <f t="shared" si="4"/>
        <v>194</v>
      </c>
      <c r="B199" s="106" t="str">
        <f>INCTL!B307</f>
        <v>NOVEMBRO|19</v>
      </c>
      <c r="C199" s="107">
        <f>'[2]50km'!$C206</f>
        <v>236.68410491508828</v>
      </c>
      <c r="D199" s="107">
        <f>'[2]400km'!$C206</f>
        <v>238.83765839279982</v>
      </c>
      <c r="E199" s="107">
        <f>'[2]800km'!$C206</f>
        <v>239.6829250594086</v>
      </c>
      <c r="F199" s="107">
        <f>'[2]2400km'!$C206</f>
        <v>240.00563068081871</v>
      </c>
      <c r="G199" s="108">
        <f>'[2]6000km'!$C206</f>
        <v>239.91329664413848</v>
      </c>
      <c r="H199" s="87">
        <v>11</v>
      </c>
    </row>
    <row r="200" spans="1:8" ht="18" customHeight="1" x14ac:dyDescent="0.25">
      <c r="A200" s="87">
        <f t="shared" si="4"/>
        <v>195</v>
      </c>
      <c r="B200" s="106" t="str">
        <f>INCTL!B308</f>
        <v>DEZEMBRO|19</v>
      </c>
      <c r="C200" s="107">
        <f>'[2]50km'!$C207</f>
        <v>239.0254373496644</v>
      </c>
      <c r="D200" s="107">
        <f>'[2]400km'!$C207</f>
        <v>241.1694351656038</v>
      </c>
      <c r="E200" s="107">
        <f>'[2]800km'!$C207</f>
        <v>242.01478793320945</v>
      </c>
      <c r="F200" s="107">
        <f>'[2]2400km'!$C207</f>
        <v>242.32027137582352</v>
      </c>
      <c r="G200" s="108">
        <f>'[2]6000km'!$C207</f>
        <v>242.21437350547851</v>
      </c>
      <c r="H200" s="87">
        <v>12</v>
      </c>
    </row>
    <row r="201" spans="1:8" ht="18" customHeight="1" x14ac:dyDescent="0.25">
      <c r="A201" s="87">
        <f t="shared" si="4"/>
        <v>196</v>
      </c>
      <c r="B201" s="106" t="str">
        <f>INCTL!B309</f>
        <v>JANEIRO|20</v>
      </c>
      <c r="C201" s="107">
        <f>'[2]50km'!$C208</f>
        <v>241.07011010567268</v>
      </c>
      <c r="D201" s="107">
        <f>'[2]400km'!$C208</f>
        <v>242.88573020508613</v>
      </c>
      <c r="E201" s="107">
        <f>'[2]800km'!$C208</f>
        <v>243.64828259586054</v>
      </c>
      <c r="F201" s="107">
        <f>'[2]2400km'!$C208</f>
        <v>243.72300730068562</v>
      </c>
      <c r="G201" s="108">
        <f>'[2]6000km'!$C208</f>
        <v>243.46988303846229</v>
      </c>
      <c r="H201" s="87">
        <v>1</v>
      </c>
    </row>
    <row r="202" spans="1:8" ht="18" customHeight="1" x14ac:dyDescent="0.25">
      <c r="A202" s="87">
        <f t="shared" si="4"/>
        <v>197</v>
      </c>
      <c r="B202" s="106" t="str">
        <f>INCTL!B310</f>
        <v>FEVEREIRO|20</v>
      </c>
      <c r="C202" s="107">
        <f>'[2]50km'!$C209</f>
        <v>241.9450710988535</v>
      </c>
      <c r="D202" s="107">
        <f>'[2]400km'!$C209</f>
        <v>242.9572626802462</v>
      </c>
      <c r="E202" s="107">
        <f>'[2]800km'!$C209</f>
        <v>243.38551476194334</v>
      </c>
      <c r="F202" s="107">
        <f>'[2]2400km'!$C209</f>
        <v>243.08749733788807</v>
      </c>
      <c r="G202" s="108">
        <f>'[2]6000km'!$C209</f>
        <v>242.67160938450419</v>
      </c>
      <c r="H202" s="87">
        <v>2</v>
      </c>
    </row>
    <row r="203" spans="1:8" ht="18" customHeight="1" x14ac:dyDescent="0.25">
      <c r="A203" s="87">
        <f t="shared" si="4"/>
        <v>198</v>
      </c>
      <c r="B203" s="106" t="str">
        <f>INCTL!B311</f>
        <v>MARÇO|20</v>
      </c>
      <c r="C203" s="107">
        <f>'[2]50km'!$C210</f>
        <v>240.59928560576628</v>
      </c>
      <c r="D203" s="107">
        <f>'[2]400km'!$C210</f>
        <v>240.02241918421061</v>
      </c>
      <c r="E203" s="107">
        <f>'[2]800km'!$C210</f>
        <v>239.83781388226481</v>
      </c>
      <c r="F203" s="107">
        <f>'[2]2400km'!$C210</f>
        <v>238.74648421394278</v>
      </c>
      <c r="G203" s="108">
        <f>'[2]6000km'!$C210</f>
        <v>237.94775402651925</v>
      </c>
      <c r="H203" s="87">
        <v>3</v>
      </c>
    </row>
    <row r="204" spans="1:8" ht="18" customHeight="1" x14ac:dyDescent="0.25">
      <c r="A204" s="87">
        <f t="shared" si="4"/>
        <v>199</v>
      </c>
      <c r="B204" s="106" t="str">
        <f>INCTL!B312</f>
        <v>ABRIL|20</v>
      </c>
      <c r="C204" s="107">
        <f>'[2]50km'!$C211</f>
        <v>241.5544871995925</v>
      </c>
      <c r="D204" s="107">
        <f>'[2]400km'!$C211</f>
        <v>237.88417662809906</v>
      </c>
      <c r="E204" s="107">
        <f>'[2]800km'!$C211</f>
        <v>236.53679602044906</v>
      </c>
      <c r="F204" s="107">
        <f>'[2]2400km'!$C211</f>
        <v>233.84881450142831</v>
      </c>
      <c r="G204" s="108">
        <f>'[2]6000km'!$C211</f>
        <v>232.25280201255427</v>
      </c>
      <c r="H204" s="87">
        <v>4</v>
      </c>
    </row>
    <row r="205" spans="1:8" ht="18" customHeight="1" x14ac:dyDescent="0.25">
      <c r="A205" s="87">
        <f t="shared" si="4"/>
        <v>200</v>
      </c>
      <c r="B205" s="106" t="str">
        <f>INCTL!B313</f>
        <v>MAIO|20</v>
      </c>
      <c r="C205" s="107">
        <f>'[2]50km'!$C212</f>
        <v>241.44135598225884</v>
      </c>
      <c r="D205" s="107">
        <f>'[2]400km'!$C212</f>
        <v>235.99181981036688</v>
      </c>
      <c r="E205" s="107">
        <f>'[2]800km'!$C212</f>
        <v>233.94425463944179</v>
      </c>
      <c r="F205" s="107">
        <f>'[2]2400km'!$C212</f>
        <v>230.38267819191853</v>
      </c>
      <c r="G205" s="108">
        <f>'[2]6000km'!$C212</f>
        <v>228.37436672661303</v>
      </c>
      <c r="H205" s="87">
        <v>5</v>
      </c>
    </row>
    <row r="206" spans="1:8" ht="18" customHeight="1" x14ac:dyDescent="0.25">
      <c r="A206" s="87">
        <f t="shared" si="4"/>
        <v>201</v>
      </c>
      <c r="B206" s="106" t="str">
        <f>INCTL!B314</f>
        <v>JUNHO|20</v>
      </c>
      <c r="C206" s="107">
        <f>'[2]50km'!$C213</f>
        <v>243.20598445472714</v>
      </c>
      <c r="D206" s="107">
        <f>'[2]400km'!$C213</f>
        <v>238.37650118144134</v>
      </c>
      <c r="E206" s="107">
        <f>'[2]800km'!$C213</f>
        <v>236.61026896205971</v>
      </c>
      <c r="F206" s="107">
        <f>'[2]2400km'!$C213</f>
        <v>233.29704475163737</v>
      </c>
      <c r="G206" s="108">
        <f>'[2]6000km'!$C213</f>
        <v>231.375074397101</v>
      </c>
      <c r="H206" s="87">
        <v>6</v>
      </c>
    </row>
    <row r="207" spans="1:8" ht="18" customHeight="1" x14ac:dyDescent="0.25">
      <c r="A207" s="87">
        <f t="shared" si="4"/>
        <v>202</v>
      </c>
      <c r="B207" s="106" t="str">
        <f>INCTL!B315</f>
        <v>JULHO|20</v>
      </c>
      <c r="C207" s="107">
        <f>'[2]50km'!$C214</f>
        <v>245.82652398597952</v>
      </c>
      <c r="D207" s="107">
        <f>'[2]400km'!$C214</f>
        <v>241.93297667323563</v>
      </c>
      <c r="E207" s="107">
        <f>'[2]800km'!$C214</f>
        <v>240.57824218420899</v>
      </c>
      <c r="F207" s="107">
        <f>'[2]2400km'!$C214</f>
        <v>237.65790660535612</v>
      </c>
      <c r="G207" s="108">
        <f>'[2]6000km'!$C214</f>
        <v>235.88506124614645</v>
      </c>
      <c r="H207" s="87">
        <v>7</v>
      </c>
    </row>
    <row r="208" spans="1:8" ht="18" customHeight="1" x14ac:dyDescent="0.25">
      <c r="A208" s="87">
        <f t="shared" si="4"/>
        <v>203</v>
      </c>
      <c r="B208" s="106" t="str">
        <f>INCTL!B316</f>
        <v>AGOSTO|20</v>
      </c>
      <c r="C208" s="107">
        <f>'[2]50km'!$C215</f>
        <v>249.80294333963118</v>
      </c>
      <c r="D208" s="107">
        <f>'[2]400km'!$C215</f>
        <v>245.36025928817446</v>
      </c>
      <c r="E208" s="107">
        <f>'[2]800km'!$C215</f>
        <v>243.84380642166104</v>
      </c>
      <c r="F208" s="107">
        <f>'[2]2400km'!$C215</f>
        <v>240.56743855703249</v>
      </c>
      <c r="G208" s="108">
        <f>'[2]6000km'!$C215</f>
        <v>238.58001718045912</v>
      </c>
      <c r="H208" s="87">
        <v>8</v>
      </c>
    </row>
    <row r="209" spans="1:8" ht="18" customHeight="1" x14ac:dyDescent="0.25">
      <c r="A209" s="87">
        <f t="shared" si="4"/>
        <v>204</v>
      </c>
      <c r="B209" s="106" t="str">
        <f>INCTL!B317</f>
        <v>SETEMBRO|20</v>
      </c>
      <c r="C209" s="107">
        <f>'[2]50km'!$C216</f>
        <v>255.31276978468867</v>
      </c>
      <c r="D209" s="107">
        <f>'[2]400km'!$C216</f>
        <v>249.39000737225345</v>
      </c>
      <c r="E209" s="107">
        <f>'[2]800km'!$C216</f>
        <v>247.40810550858561</v>
      </c>
      <c r="F209" s="107">
        <f>'[2]2400km'!$C216</f>
        <v>243.22855382411353</v>
      </c>
      <c r="G209" s="108">
        <f>'[2]6000km'!$C216</f>
        <v>240.71788008164825</v>
      </c>
      <c r="H209" s="87">
        <v>9</v>
      </c>
    </row>
    <row r="210" spans="1:8" ht="18" customHeight="1" x14ac:dyDescent="0.25">
      <c r="A210" s="87">
        <f t="shared" si="4"/>
        <v>205</v>
      </c>
      <c r="B210" s="106" t="str">
        <f>INCTL!B318</f>
        <v>OUTUBRO|20</v>
      </c>
      <c r="C210" s="107">
        <f>'[2]50km'!$C217</f>
        <v>260.83286044058974</v>
      </c>
      <c r="D210" s="107">
        <f>'[2]400km'!$C217</f>
        <v>254.6191443972422</v>
      </c>
      <c r="E210" s="107">
        <f>'[2]800km'!$C217</f>
        <v>252.61355452960947</v>
      </c>
      <c r="F210" s="107">
        <f>'[2]2400km'!$C217</f>
        <v>248.15047882533426</v>
      </c>
      <c r="G210" s="108">
        <f>'[2]6000km'!$C217</f>
        <v>245.42948262470989</v>
      </c>
      <c r="H210" s="87">
        <v>10</v>
      </c>
    </row>
    <row r="211" spans="1:8" ht="18" customHeight="1" x14ac:dyDescent="0.25">
      <c r="A211" s="87">
        <f t="shared" si="4"/>
        <v>206</v>
      </c>
      <c r="B211" s="106" t="str">
        <f>INCTL!B319</f>
        <v>NOVEMBRO|20</v>
      </c>
      <c r="C211" s="107">
        <f>'[2]50km'!$C218</f>
        <v>266.6798460838603</v>
      </c>
      <c r="D211" s="107">
        <f>'[2]400km'!$C218</f>
        <v>259.2432917935883</v>
      </c>
      <c r="E211" s="107">
        <f>'[2]800km'!$C218</f>
        <v>256.86659323614958</v>
      </c>
      <c r="F211" s="107">
        <f>'[2]2400km'!$C218</f>
        <v>251.63500249217014</v>
      </c>
      <c r="G211" s="108">
        <f>'[2]6000km'!$C218</f>
        <v>248.45934671016681</v>
      </c>
      <c r="H211" s="87">
        <v>11</v>
      </c>
    </row>
    <row r="212" spans="1:8" ht="18" customHeight="1" x14ac:dyDescent="0.25">
      <c r="A212" s="87">
        <f t="shared" si="4"/>
        <v>207</v>
      </c>
      <c r="B212" s="106" t="str">
        <f>INCTL!B320</f>
        <v>DEZEMBRO|20</v>
      </c>
      <c r="C212" s="107">
        <f>'[2]50km'!$C219</f>
        <v>269.63487860785006</v>
      </c>
      <c r="D212" s="107">
        <f>'[2]400km'!$C219</f>
        <v>261.76242322574143</v>
      </c>
      <c r="E212" s="107">
        <f>'[2]800km'!$C219</f>
        <v>259.31026884930134</v>
      </c>
      <c r="F212" s="107">
        <f>'[2]2400km'!$C219</f>
        <v>253.72479009183925</v>
      </c>
      <c r="G212" s="108">
        <f>'[2]6000km'!$C219</f>
        <v>250.30415676594373</v>
      </c>
      <c r="H212" s="87">
        <v>12</v>
      </c>
    </row>
    <row r="213" spans="1:8" ht="18" customHeight="1" x14ac:dyDescent="0.25">
      <c r="A213" s="87">
        <f t="shared" si="4"/>
        <v>208</v>
      </c>
      <c r="B213" s="106" t="str">
        <f>INCTL!B321</f>
        <v>JANEIRO|21</v>
      </c>
      <c r="C213" s="107">
        <f>'[2]50km'!$C220</f>
        <v>271.27875537554655</v>
      </c>
      <c r="D213" s="107">
        <f>'[2]400km'!$C220</f>
        <v>263.51401877289248</v>
      </c>
      <c r="E213" s="107">
        <f>'[2]800km'!$C220</f>
        <v>261.11152409815401</v>
      </c>
      <c r="F213" s="107">
        <f>'[2]2400km'!$C220</f>
        <v>255.5639529571728</v>
      </c>
      <c r="G213" s="108">
        <f>'[2]6000km'!$C220</f>
        <v>252.15384296453027</v>
      </c>
      <c r="H213" s="87">
        <v>1</v>
      </c>
    </row>
    <row r="214" spans="1:8" ht="18" customHeight="1" x14ac:dyDescent="0.25">
      <c r="A214" s="87">
        <f t="shared" si="4"/>
        <v>209</v>
      </c>
      <c r="B214" s="106" t="str">
        <f>INCTL!B322</f>
        <v>FEVEREIRO|21</v>
      </c>
      <c r="C214" s="107">
        <f>'[2]50km'!$C221</f>
        <v>278.4708081256847</v>
      </c>
      <c r="D214" s="107">
        <f>'[2]400km'!$C221</f>
        <v>273.17733918943992</v>
      </c>
      <c r="E214" s="107">
        <f>'[2]800km'!$C221</f>
        <v>271.82695742987198</v>
      </c>
      <c r="F214" s="107">
        <f>'[2]2400km'!$C221</f>
        <v>267.36269146915754</v>
      </c>
      <c r="G214" s="108">
        <f>'[2]6000km'!$C221</f>
        <v>264.39452919487195</v>
      </c>
      <c r="H214" s="87">
        <v>2</v>
      </c>
    </row>
    <row r="215" spans="1:8" ht="18" customHeight="1" x14ac:dyDescent="0.25">
      <c r="A215" s="87">
        <f t="shared" si="4"/>
        <v>210</v>
      </c>
      <c r="B215" s="106" t="str">
        <f>INCTL!B323</f>
        <v>MARÇO|21</v>
      </c>
      <c r="C215" s="107">
        <f>'[2]50km'!$C222</f>
        <v>285.3891335769531</v>
      </c>
      <c r="D215" s="107">
        <f>'[2]400km'!$C222</f>
        <v>279.6740868096548</v>
      </c>
      <c r="E215" s="107">
        <f>'[2]800km'!$C222</f>
        <v>278.21631166882253</v>
      </c>
      <c r="F215" s="107">
        <f>'[2]2400km'!$C222</f>
        <v>273.44388821653581</v>
      </c>
      <c r="G215" s="108">
        <f>'[2]6000km'!$C222</f>
        <v>270.27747468276903</v>
      </c>
      <c r="H215" s="87">
        <v>3</v>
      </c>
    </row>
    <row r="216" spans="1:8" ht="18" customHeight="1" x14ac:dyDescent="0.25">
      <c r="A216" s="87">
        <f t="shared" si="4"/>
        <v>211</v>
      </c>
      <c r="B216" s="106" t="str">
        <f>INCTL!B324</f>
        <v>ABRIL|21</v>
      </c>
      <c r="C216" s="107">
        <f>'[2]50km'!$C223</f>
        <v>288.49505001275895</v>
      </c>
      <c r="D216" s="107">
        <f>'[2]400km'!$C223</f>
        <v>280.76444173839485</v>
      </c>
      <c r="E216" s="107">
        <f>'[2]800km'!$C223</f>
        <v>278.58610269050149</v>
      </c>
      <c r="F216" s="107">
        <f>'[2]2400km'!$C223</f>
        <v>272.71527421134806</v>
      </c>
      <c r="G216" s="108">
        <f>'[2]6000km'!$C223</f>
        <v>268.97051625872905</v>
      </c>
      <c r="H216" s="87">
        <v>4</v>
      </c>
    </row>
    <row r="217" spans="1:8" ht="18" customHeight="1" x14ac:dyDescent="0.25">
      <c r="A217" s="87">
        <f t="shared" si="4"/>
        <v>212</v>
      </c>
      <c r="B217" s="106" t="str">
        <f>INCTL!B325</f>
        <v>MAIO|21</v>
      </c>
      <c r="C217" s="107">
        <f>'[2]50km'!$C224</f>
        <v>292.52826391830035</v>
      </c>
      <c r="D217" s="107">
        <f>'[2]400km'!$C224</f>
        <v>285.67794481601993</v>
      </c>
      <c r="E217" s="107">
        <f>'[2]800km'!$C224</f>
        <v>283.93236753451561</v>
      </c>
      <c r="F217" s="107">
        <f>'[2]2400km'!$C224</f>
        <v>278.3640396294565</v>
      </c>
      <c r="G217" s="108">
        <f>'[2]6000km'!$C224</f>
        <v>274.69064837019243</v>
      </c>
      <c r="H217" s="87">
        <v>5</v>
      </c>
    </row>
    <row r="218" spans="1:8" ht="18" customHeight="1" x14ac:dyDescent="0.25">
      <c r="A218" s="87">
        <f t="shared" si="4"/>
        <v>213</v>
      </c>
      <c r="B218" s="106" t="str">
        <f>INCTL!B326</f>
        <v>JUNHO|21</v>
      </c>
      <c r="C218" s="107">
        <f>'[2]50km'!$C225</f>
        <v>308.20330237875328</v>
      </c>
      <c r="D218" s="107">
        <f>'[2]400km'!$C225</f>
        <v>298.57088690493293</v>
      </c>
      <c r="E218" s="107">
        <f>'[2]800km'!$C225</f>
        <v>295.7181336864943</v>
      </c>
      <c r="F218" s="107">
        <f>'[2]2400km'!$C225</f>
        <v>288.75111863957511</v>
      </c>
      <c r="G218" s="108">
        <f>'[2]6000km'!$C225</f>
        <v>284.41070099448416</v>
      </c>
      <c r="H218" s="87">
        <v>6</v>
      </c>
    </row>
    <row r="219" spans="1:8" ht="18" customHeight="1" x14ac:dyDescent="0.25">
      <c r="A219" s="87">
        <f t="shared" si="4"/>
        <v>214</v>
      </c>
      <c r="B219" s="106" t="str">
        <f>INCTL!B327</f>
        <v>JULHO|21</v>
      </c>
      <c r="C219" s="107">
        <f>'[2]50km'!$C226</f>
        <v>312.75731758024699</v>
      </c>
      <c r="D219" s="107">
        <f>'[2]400km'!$C226</f>
        <v>303.05569537625649</v>
      </c>
      <c r="E219" s="107">
        <f>'[2]800km'!$C226</f>
        <v>300.10134892468119</v>
      </c>
      <c r="F219" s="107">
        <f>'[2]2400km'!$C226</f>
        <v>293.18717376214158</v>
      </c>
      <c r="G219" s="108">
        <f>'[2]6000km'!$C226</f>
        <v>288.92487162464488</v>
      </c>
      <c r="H219" s="87">
        <v>7</v>
      </c>
    </row>
    <row r="220" spans="1:8" ht="18" customHeight="1" x14ac:dyDescent="0.25">
      <c r="A220" s="87">
        <f t="shared" si="4"/>
        <v>215</v>
      </c>
      <c r="B220" s="106" t="str">
        <f>INCTL!B328</f>
        <v>AGOSTO|21</v>
      </c>
      <c r="C220" s="107">
        <f>'[2]50km'!$C227</f>
        <v>320.26920944794239</v>
      </c>
      <c r="D220" s="107">
        <f>'[2]400km'!$C227</f>
        <v>309.10377575220349</v>
      </c>
      <c r="E220" s="107">
        <f>'[2]800km'!$C227</f>
        <v>305.55245887868233</v>
      </c>
      <c r="F220" s="107">
        <f>'[2]2400km'!$C227</f>
        <v>297.92425350899475</v>
      </c>
      <c r="G220" s="108">
        <f>'[2]6000km'!$C227</f>
        <v>293.33332952861707</v>
      </c>
      <c r="H220" s="87">
        <v>8</v>
      </c>
    </row>
    <row r="221" spans="1:8" ht="18" customHeight="1" x14ac:dyDescent="0.25">
      <c r="A221" s="87">
        <f t="shared" si="4"/>
        <v>216</v>
      </c>
      <c r="B221" s="106" t="str">
        <f>INCTL!B329</f>
        <v>SETEMBRO|21</v>
      </c>
      <c r="C221" s="107">
        <f>'[2]50km'!$C228</f>
        <v>328.82637899815961</v>
      </c>
      <c r="D221" s="107">
        <f>'[2]400km'!$C228</f>
        <v>317.87586178550532</v>
      </c>
      <c r="E221" s="107">
        <f>'[2]800km'!$C228</f>
        <v>314.27364428667181</v>
      </c>
      <c r="F221" s="107">
        <f>'[2]2400km'!$C228</f>
        <v>306.90840219682957</v>
      </c>
      <c r="G221" s="108">
        <f>'[2]6000km'!$C228</f>
        <v>302.53822437203382</v>
      </c>
      <c r="H221" s="87">
        <v>9</v>
      </c>
    </row>
    <row r="222" spans="1:8" ht="18" customHeight="1" x14ac:dyDescent="0.25">
      <c r="A222" s="87">
        <f t="shared" si="4"/>
        <v>217</v>
      </c>
      <c r="B222" s="106" t="str">
        <f>INCTL!B330</f>
        <v>OUTUBRO|21</v>
      </c>
      <c r="C222" s="107">
        <f>'[2]50km'!$C229</f>
        <v>333.67518672838077</v>
      </c>
      <c r="D222" s="107">
        <f>'[2]400km'!$C229</f>
        <v>326.10589451848023</v>
      </c>
      <c r="E222" s="107">
        <f>'[2]800km'!$C229</f>
        <v>323.7188838048462</v>
      </c>
      <c r="F222" s="107">
        <f>'[2]2400km'!$C229</f>
        <v>318.15619040344268</v>
      </c>
      <c r="G222" s="108">
        <f>'[2]6000km'!$C229</f>
        <v>314.72182207108654</v>
      </c>
      <c r="H222" s="87">
        <v>10</v>
      </c>
    </row>
    <row r="223" spans="1:8" ht="18" customHeight="1" x14ac:dyDescent="0.25">
      <c r="A223" s="87">
        <f t="shared" si="4"/>
        <v>218</v>
      </c>
      <c r="B223" s="106" t="str">
        <f>INCTL!B331</f>
        <v>NOVEMBRO|21</v>
      </c>
      <c r="C223" s="107">
        <f>'[2]50km'!$C230</f>
        <v>340.87157130217622</v>
      </c>
      <c r="D223" s="107">
        <f>'[2]400km'!$C230</f>
        <v>332.41115346070677</v>
      </c>
      <c r="E223" s="107">
        <f>'[2]800km'!$C230</f>
        <v>329.6711265200878</v>
      </c>
      <c r="F223" s="107">
        <f>'[2]2400km'!$C230</f>
        <v>323.65143709553615</v>
      </c>
      <c r="G223" s="108">
        <f>'[2]6000km'!$C230</f>
        <v>319.99564608342621</v>
      </c>
      <c r="H223" s="87">
        <v>11</v>
      </c>
    </row>
    <row r="224" spans="1:8" ht="18" customHeight="1" x14ac:dyDescent="0.25">
      <c r="A224" s="87">
        <f t="shared" si="4"/>
        <v>219</v>
      </c>
      <c r="B224" s="106" t="str">
        <f>INCTL!B332</f>
        <v>DEZEMBRO|21</v>
      </c>
      <c r="C224" s="107">
        <f>'[2]50km'!$C231</f>
        <v>339.8540825261706</v>
      </c>
      <c r="D224" s="107">
        <f>'[2]400km'!$C231</f>
        <v>331.65576066445152</v>
      </c>
      <c r="E224" s="107">
        <f>'[2]800km'!$C231</f>
        <v>328.97338640259591</v>
      </c>
      <c r="F224" s="107">
        <f>'[2]2400km'!$C231</f>
        <v>323.14742265045612</v>
      </c>
      <c r="G224" s="108">
        <f>'[2]6000km'!$C231</f>
        <v>319.61957634775382</v>
      </c>
      <c r="H224" s="87">
        <v>12</v>
      </c>
    </row>
    <row r="225" spans="1:8" ht="18" customHeight="1" x14ac:dyDescent="0.25">
      <c r="A225" s="87">
        <f t="shared" si="4"/>
        <v>220</v>
      </c>
      <c r="B225" s="106" t="str">
        <f>INCTL!B333</f>
        <v>JANEIRO|22</v>
      </c>
      <c r="C225" s="107">
        <f>'[2]50km'!$C232</f>
        <v>342.29145101541354</v>
      </c>
      <c r="D225" s="107">
        <f>'[2]400km'!$C232</f>
        <v>335.41876803243406</v>
      </c>
      <c r="E225" s="107">
        <f>'[2]800km'!$C232</f>
        <v>333.3080718104772</v>
      </c>
      <c r="F225" s="107">
        <f>'[2]2400km'!$C232</f>
        <v>328.0577224532995</v>
      </c>
      <c r="G225" s="108">
        <f>'[2]6000km'!$C232</f>
        <v>324.76014418757643</v>
      </c>
      <c r="H225" s="87">
        <v>1</v>
      </c>
    </row>
    <row r="226" spans="1:8" ht="18" customHeight="1" x14ac:dyDescent="0.25">
      <c r="A226" s="87">
        <f t="shared" si="4"/>
        <v>221</v>
      </c>
      <c r="B226" s="106" t="str">
        <f>INCTL!B334</f>
        <v>FEVEREIRO|22</v>
      </c>
      <c r="C226" s="107">
        <f>'[2]50km'!$C233</f>
        <v>343.7271056995088</v>
      </c>
      <c r="D226" s="107">
        <f>'[2]400km'!$C233</f>
        <v>335.81421607940047</v>
      </c>
      <c r="E226" s="107">
        <f>'[2]800km'!$C233</f>
        <v>333.40524740155848</v>
      </c>
      <c r="F226" s="107">
        <f>'[2]2400km'!$C233</f>
        <v>327.48853760972059</v>
      </c>
      <c r="G226" s="108">
        <f>'[2]6000km'!$C233</f>
        <v>323.7883675460377</v>
      </c>
      <c r="H226" s="87">
        <v>2</v>
      </c>
    </row>
    <row r="227" spans="1:8" ht="18" customHeight="1" x14ac:dyDescent="0.25">
      <c r="A227" s="87">
        <f t="shared" si="4"/>
        <v>222</v>
      </c>
      <c r="B227" s="106" t="str">
        <f>INCTL!B335</f>
        <v>MARÇO|22</v>
      </c>
      <c r="C227" s="107">
        <f>'[2]50km'!$C234</f>
        <v>351.62896039276302</v>
      </c>
      <c r="D227" s="107">
        <f>'[2]400km'!$C234</f>
        <v>352.58041194759818</v>
      </c>
      <c r="E227" s="107">
        <f>'[2]800km'!$C234</f>
        <v>353.68279085625704</v>
      </c>
      <c r="F227" s="107">
        <f>'[2]2400km'!$C234</f>
        <v>352.06440080187036</v>
      </c>
      <c r="G227" s="108">
        <f>'[2]6000km'!$C234</f>
        <v>350.36734287804222</v>
      </c>
      <c r="H227" s="87">
        <v>3</v>
      </c>
    </row>
    <row r="228" spans="1:8" ht="18" customHeight="1" x14ac:dyDescent="0.25">
      <c r="A228" s="87">
        <f t="shared" si="4"/>
        <v>223</v>
      </c>
      <c r="B228" s="106" t="str">
        <f>INCTL!B336</f>
        <v>ABRIL|22</v>
      </c>
      <c r="C228" s="107">
        <f>'[2]50km'!$C235</f>
        <v>356.65528136703307</v>
      </c>
      <c r="D228" s="107">
        <f>'[2]400km'!$C235</f>
        <v>357.13114232190867</v>
      </c>
      <c r="E228" s="107">
        <f>'[2]800km'!$C235</f>
        <v>358.12985736576542</v>
      </c>
      <c r="F228" s="107">
        <f>'[2]2400km'!$C235</f>
        <v>356.14872989862124</v>
      </c>
      <c r="G228" s="108">
        <f>'[2]6000km'!$C235</f>
        <v>354.21016472931632</v>
      </c>
      <c r="H228" s="87">
        <v>4</v>
      </c>
    </row>
    <row r="229" spans="1:8" ht="18" customHeight="1" x14ac:dyDescent="0.25">
      <c r="A229" s="87">
        <f t="shared" si="4"/>
        <v>224</v>
      </c>
      <c r="B229" s="106" t="str">
        <f>INCTL!B337</f>
        <v>MAIO|22</v>
      </c>
      <c r="C229" s="107">
        <f>'[2]50km'!$C236</f>
        <v>367.12609827427951</v>
      </c>
      <c r="D229" s="107">
        <f>'[2]400km'!$C236</f>
        <v>369.13461532002242</v>
      </c>
      <c r="E229" s="107">
        <f>'[2]800km'!$C236</f>
        <v>370.6112300508729</v>
      </c>
      <c r="F229" s="107">
        <f>'[2]2400km'!$C236</f>
        <v>369.5204709935465</v>
      </c>
      <c r="G229" s="108">
        <f>'[2]6000km'!$C236</f>
        <v>368.08888818704668</v>
      </c>
      <c r="H229" s="87">
        <v>5</v>
      </c>
    </row>
    <row r="230" spans="1:8" ht="18" customHeight="1" x14ac:dyDescent="0.25">
      <c r="A230" s="87">
        <f t="shared" si="4"/>
        <v>225</v>
      </c>
      <c r="B230" s="106" t="str">
        <f>INCTL!B338</f>
        <v>JUNHO|22</v>
      </c>
      <c r="C230" s="107">
        <f>'[2]50km'!$C237</f>
        <v>376.19913722266477</v>
      </c>
      <c r="D230" s="107">
        <f>'[2]400km'!$C237</f>
        <v>383.9034099908194</v>
      </c>
      <c r="E230" s="107">
        <f>'[2]800km'!$C237</f>
        <v>387.54702807885536</v>
      </c>
      <c r="F230" s="107">
        <f>'[2]2400km'!$C237</f>
        <v>389.3268867285521</v>
      </c>
      <c r="G230" s="108">
        <f>'[2]6000km'!$C237</f>
        <v>389.29904791340465</v>
      </c>
      <c r="H230" s="87">
        <v>6</v>
      </c>
    </row>
    <row r="231" spans="1:8" ht="18" customHeight="1" x14ac:dyDescent="0.25">
      <c r="A231" s="87">
        <f t="shared" si="4"/>
        <v>226</v>
      </c>
      <c r="B231" s="106" t="str">
        <f>INCTL!B339</f>
        <v>JULHO|22</v>
      </c>
      <c r="C231" s="107">
        <f>'[2]50km'!$C238</f>
        <v>378.53327659368892</v>
      </c>
      <c r="D231" s="107">
        <f>'[2]400km'!$C238</f>
        <v>384.69106655482375</v>
      </c>
      <c r="E231" s="107">
        <f>'[2]800km'!$C238</f>
        <v>387.71496733314297</v>
      </c>
      <c r="F231" s="107">
        <f>'[2]2400km'!$C238</f>
        <v>388.74303722895672</v>
      </c>
      <c r="G231" s="108">
        <f>'[2]6000km'!$C238</f>
        <v>388.36651940508244</v>
      </c>
      <c r="H231" s="87">
        <v>7</v>
      </c>
    </row>
    <row r="232" spans="1:8" ht="18" customHeight="1" x14ac:dyDescent="0.25">
      <c r="A232" s="87">
        <f t="shared" si="4"/>
        <v>227</v>
      </c>
      <c r="B232" s="106" t="str">
        <f>INCTL!B340</f>
        <v>AGOSTO|22</v>
      </c>
      <c r="C232" s="107">
        <f>'[2]50km'!$C239</f>
        <v>378.86330095658985</v>
      </c>
      <c r="D232" s="107">
        <f>'[2]400km'!$C239</f>
        <v>380.92684493841881</v>
      </c>
      <c r="E232" s="107">
        <f>'[2]800km'!$C239</f>
        <v>382.30537641950565</v>
      </c>
      <c r="F232" s="107">
        <f>'[2]2400km'!$C239</f>
        <v>381.36773996280971</v>
      </c>
      <c r="G232" s="108">
        <f>'[2]6000km'!$C239</f>
        <v>380.08947964221284</v>
      </c>
      <c r="H232" s="87">
        <v>8</v>
      </c>
    </row>
    <row r="233" spans="1:8" ht="18" customHeight="1" x14ac:dyDescent="0.25">
      <c r="A233" s="87">
        <f t="shared" si="4"/>
        <v>228</v>
      </c>
      <c r="B233" s="106" t="str">
        <f>INCTL!B341</f>
        <v>SETEMBRO|22</v>
      </c>
      <c r="C233" s="107">
        <f>'[2]50km'!$C240</f>
        <v>377.25919996106649</v>
      </c>
      <c r="D233" s="107">
        <f>'[2]400km'!$C240</f>
        <v>376.55215151057666</v>
      </c>
      <c r="E233" s="107">
        <f>'[2]800km'!$C240</f>
        <v>376.81870463959473</v>
      </c>
      <c r="F233" s="107">
        <f>'[2]2400km'!$C240</f>
        <v>374.55459644101973</v>
      </c>
      <c r="G233" s="108">
        <f>'[2]6000km'!$C240</f>
        <v>372.66865771229124</v>
      </c>
      <c r="H233" s="87">
        <v>9</v>
      </c>
    </row>
    <row r="234" spans="1:8" ht="18" customHeight="1" x14ac:dyDescent="0.25">
      <c r="A234" s="87">
        <f t="shared" si="4"/>
        <v>229</v>
      </c>
      <c r="B234" s="106" t="str">
        <f>INCTL!B342</f>
        <v>OUTUBRO|22</v>
      </c>
      <c r="C234" s="107">
        <f>'[2]50km'!$C241</f>
        <v>379.93120621143635</v>
      </c>
      <c r="D234" s="107">
        <f>'[2]400km'!$C241</f>
        <v>379.90339725847349</v>
      </c>
      <c r="E234" s="107">
        <f>'[2]800km'!$C241</f>
        <v>380.30945468230556</v>
      </c>
      <c r="F234" s="107">
        <f>'[2]2400km'!$C241</f>
        <v>378.54430383580075</v>
      </c>
      <c r="G234" s="108">
        <f>'[2]6000km'!$C241</f>
        <v>376.99066917311745</v>
      </c>
      <c r="H234" s="87">
        <v>10</v>
      </c>
    </row>
    <row r="235" spans="1:8" ht="18" customHeight="1" x14ac:dyDescent="0.25">
      <c r="A235" s="87">
        <f t="shared" si="4"/>
        <v>230</v>
      </c>
      <c r="B235" s="106" t="str">
        <f>INCTL!B343</f>
        <v>NOVEMBRO|22</v>
      </c>
      <c r="C235" s="107">
        <f>'[2]50km'!$C242</f>
        <v>387.89622749141432</v>
      </c>
      <c r="D235" s="107">
        <f>'[2]400km'!$C242</f>
        <v>388.69002880890366</v>
      </c>
      <c r="E235" s="107">
        <f>'[2]800km'!$C242</f>
        <v>389.25822989988728</v>
      </c>
      <c r="F235" s="107">
        <f>'[2]2400km'!$C242</f>
        <v>388.09082852248343</v>
      </c>
      <c r="G235" s="108">
        <f>'[2]6000km'!$C242</f>
        <v>386.93662962560586</v>
      </c>
      <c r="H235" s="87">
        <v>11</v>
      </c>
    </row>
    <row r="236" spans="1:8" ht="18" customHeight="1" x14ac:dyDescent="0.25">
      <c r="A236" s="87">
        <f t="shared" si="4"/>
        <v>231</v>
      </c>
      <c r="B236" s="106" t="str">
        <f>INCTL!B344</f>
        <v>DEZEMBRO|22</v>
      </c>
      <c r="C236" s="107">
        <f>'[2]50km'!$C243</f>
        <v>386.77246229064457</v>
      </c>
      <c r="D236" s="107">
        <f>'[2]400km'!$C243</f>
        <v>385.27786328613746</v>
      </c>
      <c r="E236" s="107">
        <f>'[2]800km'!$C243</f>
        <v>384.93047771794227</v>
      </c>
      <c r="F236" s="107">
        <f>'[2]2400km'!$C243</f>
        <v>382.66294438863383</v>
      </c>
      <c r="G236" s="108">
        <f>'[2]6000km'!$C243</f>
        <v>381.0022541612941</v>
      </c>
      <c r="H236" s="87">
        <v>12</v>
      </c>
    </row>
    <row r="237" spans="1:8" ht="18" customHeight="1" x14ac:dyDescent="0.25">
      <c r="A237" s="87">
        <f t="shared" si="4"/>
        <v>232</v>
      </c>
      <c r="B237" s="106" t="str">
        <f>INCTL!B345</f>
        <v>JANEIRO|23</v>
      </c>
      <c r="C237" s="107">
        <f>'[2]50km'!$C244</f>
        <v>387.66636545767682</v>
      </c>
      <c r="D237" s="107">
        <f>'[2]400km'!$C244</f>
        <v>385.9553968755115</v>
      </c>
      <c r="E237" s="107">
        <f>'[2]800km'!$C244</f>
        <v>385.52778911184333</v>
      </c>
      <c r="F237" s="107">
        <f>'[2]2400km'!$C244</f>
        <v>383.1444942597891</v>
      </c>
      <c r="G237" s="108">
        <f>'[2]6000km'!$C244</f>
        <v>381.42438653033685</v>
      </c>
      <c r="H237" s="87">
        <v>1</v>
      </c>
    </row>
    <row r="238" spans="1:8" ht="18" customHeight="1" x14ac:dyDescent="0.25">
      <c r="A238" s="87">
        <f t="shared" si="4"/>
        <v>233</v>
      </c>
      <c r="B238" s="106" t="str">
        <f>INCTL!B346</f>
        <v>FEVEREIRO|23</v>
      </c>
      <c r="C238" s="107">
        <f>'[2]50km'!$C245</f>
        <v>386.55229148232843</v>
      </c>
      <c r="D238" s="107">
        <f>'[2]400km'!$C245</f>
        <v>381.98922343605045</v>
      </c>
      <c r="E238" s="107">
        <f>'[2]800km'!$C245</f>
        <v>380.43591670897121</v>
      </c>
      <c r="F238" s="107">
        <f>'[2]2400km'!$C245</f>
        <v>376.65964539533104</v>
      </c>
      <c r="G238" s="108">
        <f>'[2]6000km'!$C245</f>
        <v>374.28565744236596</v>
      </c>
      <c r="H238" s="87">
        <v>2</v>
      </c>
    </row>
    <row r="239" spans="1:8" ht="18" customHeight="1" x14ac:dyDescent="0.25">
      <c r="A239" s="87">
        <f t="shared" si="4"/>
        <v>234</v>
      </c>
      <c r="B239" s="106" t="str">
        <f>INCTL!B347</f>
        <v>MARÇO|23</v>
      </c>
      <c r="C239" s="107">
        <f>'[2]50km'!$C246</f>
        <v>385.7640711749512</v>
      </c>
      <c r="D239" s="107">
        <f>'[2]400km'!$C246</f>
        <v>379.59007323010928</v>
      </c>
      <c r="E239" s="107">
        <f>'[2]800km'!$C246</f>
        <v>377.40643465875473</v>
      </c>
      <c r="F239" s="107">
        <f>'[2]2400km'!$C246</f>
        <v>372.83641736924881</v>
      </c>
      <c r="G239" s="108">
        <f>'[2]6000km'!$C246</f>
        <v>370.08570783130909</v>
      </c>
      <c r="H239" s="87">
        <v>3</v>
      </c>
    </row>
    <row r="240" spans="1:8" ht="18" customHeight="1" x14ac:dyDescent="0.25">
      <c r="A240" s="87">
        <f t="shared" si="4"/>
        <v>235</v>
      </c>
      <c r="B240" s="106" t="str">
        <f>INCTL!B348</f>
        <v>ABRIL|23</v>
      </c>
      <c r="C240" s="107">
        <f>'[2]50km'!$C247</f>
        <v>384.8092099175459</v>
      </c>
      <c r="D240" s="107">
        <f>'[2]400km'!$C247</f>
        <v>378.22965983250907</v>
      </c>
      <c r="E240" s="107">
        <f>'[2]800km'!$C247</f>
        <v>375.85961751969518</v>
      </c>
      <c r="F240" s="107">
        <f>'[2]2400km'!$C247</f>
        <v>371.12979546206151</v>
      </c>
      <c r="G240" s="108">
        <f>'[2]6000km'!$C247</f>
        <v>368.32551418374305</v>
      </c>
      <c r="H240" s="87">
        <v>4</v>
      </c>
    </row>
    <row r="241" spans="1:8" ht="18" customHeight="1" x14ac:dyDescent="0.25">
      <c r="A241" s="87">
        <f t="shared" si="4"/>
        <v>236</v>
      </c>
      <c r="B241" s="106" t="str">
        <f>INCTL!B349</f>
        <v>MAIO|23</v>
      </c>
      <c r="C241" s="107">
        <f>'[2]50km'!$C248</f>
        <v>386.24981343039263</v>
      </c>
      <c r="D241" s="107">
        <f>'[2]400km'!$C248</f>
        <v>375.11371266582177</v>
      </c>
      <c r="E241" s="107">
        <f>'[2]800km'!$C248</f>
        <v>370.83420143675181</v>
      </c>
      <c r="F241" s="107">
        <f>'[2]2400km'!$C248</f>
        <v>364.01977488994044</v>
      </c>
      <c r="G241" s="108">
        <f>'[2]6000km'!$C248</f>
        <v>360.32045756686682</v>
      </c>
      <c r="H241" s="87">
        <v>5</v>
      </c>
    </row>
    <row r="242" spans="1:8" ht="18" customHeight="1" x14ac:dyDescent="0.25">
      <c r="A242" s="87">
        <f t="shared" si="4"/>
        <v>237</v>
      </c>
      <c r="B242" s="106" t="str">
        <f>INCTL!B350</f>
        <v>JUNHO|23</v>
      </c>
      <c r="C242" s="107">
        <f>'[2]50km'!$C249</f>
        <v>397.22780112063845</v>
      </c>
      <c r="D242" s="107">
        <f>'[2]400km'!$C249</f>
        <v>386.31800868802651</v>
      </c>
      <c r="E242" s="107">
        <f>'[2]800km'!$C249</f>
        <v>381.80287672148364</v>
      </c>
      <c r="F242" s="107">
        <f>'[2]2400km'!$C249</f>
        <v>375.50654511329265</v>
      </c>
      <c r="G242" s="108">
        <f>'[2]6000km'!$C249</f>
        <v>372.29325419211921</v>
      </c>
      <c r="H242" s="87">
        <v>6</v>
      </c>
    </row>
    <row r="243" spans="1:8" ht="18" customHeight="1" x14ac:dyDescent="0.25">
      <c r="A243" s="87">
        <f t="shared" si="4"/>
        <v>238</v>
      </c>
      <c r="B243" s="106" t="str">
        <f>INCTL!B351</f>
        <v>JULHO|23</v>
      </c>
      <c r="C243" s="107">
        <f>'[2]50km'!$C250</f>
        <v>396.33164935129923</v>
      </c>
      <c r="D243" s="107">
        <f>'[2]400km'!$C250</f>
        <v>385.97401791225809</v>
      </c>
      <c r="E243" s="107">
        <f>'[2]800km'!$C250</f>
        <v>381.58057862321385</v>
      </c>
      <c r="F243" s="107">
        <f>'[2]2400km'!$C250</f>
        <v>375.68816180165487</v>
      </c>
      <c r="G243" s="108">
        <f>'[2]6000km'!$C250</f>
        <v>372.74094459764945</v>
      </c>
      <c r="H243" s="87">
        <v>7</v>
      </c>
    </row>
    <row r="244" spans="1:8" ht="18" customHeight="1" x14ac:dyDescent="0.25">
      <c r="A244" s="87">
        <f t="shared" si="4"/>
        <v>239</v>
      </c>
      <c r="B244" s="106" t="str">
        <f>INCTL!B352</f>
        <v>AGOSTO|23</v>
      </c>
      <c r="C244" s="107">
        <f>'[2]50km'!$C251</f>
        <v>396.52842194169824</v>
      </c>
      <c r="D244" s="107">
        <f>'[2]400km'!$C251</f>
        <v>396.18580122863233</v>
      </c>
      <c r="E244" s="107">
        <f>'[2]800km'!$C251</f>
        <v>395.72879827000253</v>
      </c>
      <c r="F244" s="107">
        <f>'[2]2400km'!$C251</f>
        <v>394.76162451278032</v>
      </c>
      <c r="G244" s="108">
        <f>'[2]6000km'!$C251</f>
        <v>394.14310948359861</v>
      </c>
      <c r="H244" s="87">
        <v>8</v>
      </c>
    </row>
    <row r="245" spans="1:8" ht="18" customHeight="1" x14ac:dyDescent="0.25">
      <c r="A245" s="87">
        <f t="shared" si="4"/>
        <v>240</v>
      </c>
      <c r="B245" s="106" t="str">
        <f>INCTL!B353</f>
        <v>SETEMBRO|23</v>
      </c>
      <c r="C245" s="107">
        <f>'[2]50km'!$C252</f>
        <v>396.94590629375887</v>
      </c>
      <c r="D245" s="107">
        <f>'[2]400km'!$C252</f>
        <v>397.22476962595499</v>
      </c>
      <c r="E245" s="107">
        <f>'[2]800km'!$C252</f>
        <v>397.01363834300457</v>
      </c>
      <c r="F245" s="107">
        <f>'[2]2400km'!$C252</f>
        <v>396.3486704757695</v>
      </c>
      <c r="G245" s="108">
        <f>'[2]6000km'!$C252</f>
        <v>395.87137951046446</v>
      </c>
      <c r="H245" s="87">
        <v>9</v>
      </c>
    </row>
    <row r="246" spans="1:8" ht="18" customHeight="1" x14ac:dyDescent="0.25">
      <c r="A246" s="87">
        <f t="shared" si="4"/>
        <v>241</v>
      </c>
      <c r="B246" s="118" t="str">
        <f>INCTL!B354</f>
        <v>OUTUBRO|23</v>
      </c>
      <c r="C246" s="119">
        <f>'[2]50km'!$C253</f>
        <v>398.26122994136978</v>
      </c>
      <c r="D246" s="119">
        <f>'[2]400km'!$C253</f>
        <v>399.69759439020561</v>
      </c>
      <c r="E246" s="119">
        <f>'[2]800km'!$C253</f>
        <v>399.95309310937142</v>
      </c>
      <c r="F246" s="119">
        <f>'[2]2400km'!$C253</f>
        <v>399.8374801167941</v>
      </c>
      <c r="G246" s="120">
        <f>'[2]6000km'!$C253</f>
        <v>399.60950914694325</v>
      </c>
      <c r="H246" s="87">
        <v>10</v>
      </c>
    </row>
    <row r="247" spans="1:8" ht="18" customHeight="1" x14ac:dyDescent="0.25">
      <c r="A247" s="87">
        <f t="shared" si="4"/>
        <v>242</v>
      </c>
      <c r="B247" s="106" t="str">
        <f>INCTL!B355</f>
        <v>NOVEMBRO|23</v>
      </c>
      <c r="C247" s="107">
        <f>'[2]50km'!$C254</f>
        <v>401.39382097275222</v>
      </c>
      <c r="D247" s="107">
        <f>'[2]400km'!$C254</f>
        <v>401.22962604721238</v>
      </c>
      <c r="E247" s="107">
        <f>'[2]800km'!$C254</f>
        <v>400.83747762231678</v>
      </c>
      <c r="F247" s="107">
        <f>'[2]2400km'!$C254</f>
        <v>399.95005800786907</v>
      </c>
      <c r="G247" s="108">
        <f>'[2]6000km'!$C254</f>
        <v>399.36830477567526</v>
      </c>
      <c r="H247" s="87">
        <v>11</v>
      </c>
    </row>
    <row r="248" spans="1:8" ht="18" customHeight="1" x14ac:dyDescent="0.25">
      <c r="A248" s="87">
        <f t="shared" si="4"/>
        <v>243</v>
      </c>
      <c r="B248" s="106" t="str">
        <f>INCTL!B356</f>
        <v>DEZEMBRO|23</v>
      </c>
      <c r="C248" s="107">
        <f>'[2]50km'!$C255</f>
        <v>401.51355768079549</v>
      </c>
      <c r="D248" s="107">
        <f>'[2]400km'!$C255</f>
        <v>398.91794622552948</v>
      </c>
      <c r="E248" s="107">
        <f>'[2]800km'!$C255</f>
        <v>397.59233237339623</v>
      </c>
      <c r="F248" s="107">
        <f>'[2]2400km'!$C255</f>
        <v>395.47847270391486</v>
      </c>
      <c r="G248" s="108">
        <f>'[2]6000km'!$C255</f>
        <v>394.29939561955331</v>
      </c>
      <c r="H248" s="87">
        <v>12</v>
      </c>
    </row>
    <row r="249" spans="1:8" ht="18" customHeight="1" x14ac:dyDescent="0.25">
      <c r="A249" s="87">
        <f t="shared" si="4"/>
        <v>244</v>
      </c>
      <c r="B249" s="106" t="str">
        <f>INCTL!B357</f>
        <v>JANEIRO|24</v>
      </c>
      <c r="C249" s="107">
        <f>'[2]50km'!$C256</f>
        <v>409.54302495455636</v>
      </c>
      <c r="D249" s="107">
        <f>'[2]400km'!$C256</f>
        <v>406.64072345571896</v>
      </c>
      <c r="E249" s="107">
        <f>'[2]800km'!$C256</f>
        <v>405.12625377884711</v>
      </c>
      <c r="F249" s="107">
        <f>'[2]2400km'!$C256</f>
        <v>402.92932681453681</v>
      </c>
      <c r="G249" s="108">
        <f>'[2]6000km'!$C256</f>
        <v>401.7557614633285</v>
      </c>
      <c r="H249" s="87">
        <v>1</v>
      </c>
    </row>
    <row r="250" spans="1:8" ht="18" customHeight="1" x14ac:dyDescent="0.25">
      <c r="A250" s="87">
        <f t="shared" si="4"/>
        <v>245</v>
      </c>
      <c r="B250" s="106" t="str">
        <f>INCTL!B358</f>
        <v>FEVEREIRO|24</v>
      </c>
      <c r="C250" s="107">
        <f>'[2]50km'!$C257</f>
        <v>412.58180229041812</v>
      </c>
      <c r="D250" s="107">
        <f>'[2]400km'!$C257</f>
        <v>410.3543876690328</v>
      </c>
      <c r="E250" s="107">
        <f>'[2]800km'!$C257</f>
        <v>409.03637049157385</v>
      </c>
      <c r="F250" s="107">
        <f>'[2]2400km'!$C257</f>
        <v>407.2554114415218</v>
      </c>
      <c r="G250" s="108">
        <f>'[2]6000km'!$C257</f>
        <v>406.3289032869842</v>
      </c>
      <c r="H250" s="87">
        <v>2</v>
      </c>
    </row>
    <row r="251" spans="1:8" ht="18" customHeight="1" x14ac:dyDescent="0.25">
      <c r="A251" s="87">
        <f t="shared" si="4"/>
        <v>246</v>
      </c>
      <c r="B251" s="106" t="str">
        <f>INCTL!B359</f>
        <v>MARÇO|24</v>
      </c>
      <c r="C251" s="107">
        <f>'[2]50km'!$C258</f>
        <v>417.96216172110979</v>
      </c>
      <c r="D251" s="107">
        <f>'[2]400km'!$C258</f>
        <v>415.9880967550157</v>
      </c>
      <c r="E251" s="107">
        <f>'[2]800km'!$C258</f>
        <v>414.6600572523991</v>
      </c>
      <c r="F251" s="107">
        <f>'[2]2400km'!$C258</f>
        <v>413.13585362554181</v>
      </c>
      <c r="G251" s="108">
        <f>'[2]6000km'!$C258</f>
        <v>412.4104110080001</v>
      </c>
      <c r="H251" s="87">
        <v>3</v>
      </c>
    </row>
    <row r="252" spans="1:8" ht="18" customHeight="1" x14ac:dyDescent="0.25">
      <c r="A252" s="87">
        <f t="shared" si="4"/>
        <v>247</v>
      </c>
      <c r="B252" s="106" t="str">
        <f>INCTL!B360</f>
        <v>ABRIL|24</v>
      </c>
      <c r="C252" s="107">
        <f>'[2]50km'!$C259</f>
        <v>413.33853764734152</v>
      </c>
      <c r="D252" s="107">
        <f>'[2]400km'!$C259</f>
        <v>411.50644564651657</v>
      </c>
      <c r="E252" s="107">
        <f>'[2]800km'!$C259</f>
        <v>410.27106820448296</v>
      </c>
      <c r="F252" s="107">
        <f>'[2]2400km'!$C259</f>
        <v>408.78102972113845</v>
      </c>
      <c r="G252" s="108">
        <f>'[2]6000km'!$C259</f>
        <v>408.04787639798474</v>
      </c>
      <c r="H252" s="87">
        <v>4</v>
      </c>
    </row>
    <row r="253" spans="1:8" ht="18" customHeight="1" x14ac:dyDescent="0.25">
      <c r="A253" s="87">
        <f t="shared" si="4"/>
        <v>248</v>
      </c>
      <c r="B253" s="106" t="str">
        <f>INCTL!B361</f>
        <v>MAIO|24</v>
      </c>
      <c r="C253" s="107">
        <f>'[2]50km'!$C260</f>
        <v>415.81619879016944</v>
      </c>
      <c r="D253" s="107">
        <f>'[2]400km'!$C260</f>
        <v>412.95230136990278</v>
      </c>
      <c r="E253" s="107">
        <f>'[2]800km'!$C260</f>
        <v>411.31698097078038</v>
      </c>
      <c r="F253" s="107">
        <f>'[2]2400km'!$C260</f>
        <v>409.30409935018758</v>
      </c>
      <c r="G253" s="108">
        <f>'[2]6000km'!$C260</f>
        <v>408.31678053648091</v>
      </c>
      <c r="H253" s="87">
        <v>5</v>
      </c>
    </row>
    <row r="254" spans="1:8" ht="18" customHeight="1" x14ac:dyDescent="0.25">
      <c r="A254" s="87">
        <f t="shared" si="4"/>
        <v>249</v>
      </c>
      <c r="B254" s="106" t="str">
        <f>INCTL!B362</f>
        <v>JUNHO|24</v>
      </c>
      <c r="C254" s="107">
        <f>'[2]50km'!$C261</f>
        <v>416.88636726408845</v>
      </c>
      <c r="D254" s="107">
        <f>'[2]400km'!$C261</f>
        <v>413.73518835104721</v>
      </c>
      <c r="E254" s="107">
        <f>'[2]800km'!$C261</f>
        <v>412.02086435161408</v>
      </c>
      <c r="F254" s="107">
        <f>'[2]2400km'!$C261</f>
        <v>409.81726564721589</v>
      </c>
      <c r="G254" s="108">
        <f>'[2]6000km'!$C261</f>
        <v>408.71227697661919</v>
      </c>
      <c r="H254" s="87">
        <v>6</v>
      </c>
    </row>
    <row r="255" spans="1:8" ht="18" customHeight="1" x14ac:dyDescent="0.25">
      <c r="A255" s="87">
        <f t="shared" si="4"/>
        <v>250</v>
      </c>
      <c r="B255" s="106" t="str">
        <f>INCTL!B363</f>
        <v>JULHO|24</v>
      </c>
      <c r="C255" s="107">
        <f>'[2]50km'!$C262</f>
        <v>420.45335243865026</v>
      </c>
      <c r="D255" s="107">
        <f>'[2]400km'!$C262</f>
        <v>417.92952997631585</v>
      </c>
      <c r="E255" s="107">
        <f>'[2]800km'!$C262</f>
        <v>416.44408245286195</v>
      </c>
      <c r="F255" s="107">
        <f>'[2]2400km'!$C262</f>
        <v>414.56198478899091</v>
      </c>
      <c r="G255" s="108">
        <f>'[2]6000km'!$C262</f>
        <v>413.61908628949919</v>
      </c>
      <c r="H255" s="87">
        <v>7</v>
      </c>
    </row>
    <row r="256" spans="1:8" ht="18" customHeight="1" x14ac:dyDescent="0.25">
      <c r="A256" s="87">
        <f t="shared" si="4"/>
        <v>251</v>
      </c>
      <c r="B256" s="106" t="str">
        <f>INCTL!B364</f>
        <v>AGOSTO|24</v>
      </c>
      <c r="C256" s="107">
        <f>'[2]50km'!$C263</f>
        <v>421.56791835492066</v>
      </c>
      <c r="D256" s="107">
        <f>'[2]400km'!$C263</f>
        <v>418.72389428292354</v>
      </c>
      <c r="E256" s="107">
        <f>'[2]800km'!$C263</f>
        <v>417.14464738332219</v>
      </c>
      <c r="F256" s="107">
        <f>'[2]2400km'!$C263</f>
        <v>415.05802494943282</v>
      </c>
      <c r="G256" s="108">
        <f>'[2]6000km'!$C263</f>
        <v>413.9923253834566</v>
      </c>
      <c r="H256" s="87">
        <v>8</v>
      </c>
    </row>
    <row r="257" spans="1:8" ht="18" customHeight="1" x14ac:dyDescent="0.25">
      <c r="A257" s="87">
        <f t="shared" si="4"/>
        <v>252</v>
      </c>
      <c r="B257" s="106" t="str">
        <f>INCTL!B365</f>
        <v>SETEMBRO|24</v>
      </c>
      <c r="C257" s="107">
        <f>'[2]50km'!$C264</f>
        <v>421.68506264430084</v>
      </c>
      <c r="D257" s="107">
        <f>'[2]400km'!$C264</f>
        <v>418.74071207982502</v>
      </c>
      <c r="E257" s="107">
        <f>'[2]800km'!$C264</f>
        <v>417.1258933683651</v>
      </c>
      <c r="F257" s="107">
        <f>'[2]2400km'!$C264</f>
        <v>414.9843128280732</v>
      </c>
      <c r="G257" s="108">
        <f>'[2]6000km'!$C264</f>
        <v>413.88950085629892</v>
      </c>
      <c r="H257" s="87">
        <v>9</v>
      </c>
    </row>
    <row r="258" spans="1:8" ht="18" customHeight="1" x14ac:dyDescent="0.25">
      <c r="A258" s="87">
        <f t="shared" si="4"/>
        <v>253</v>
      </c>
      <c r="B258" s="106" t="str">
        <f>INCTL!B366</f>
        <v>OUTUBRO|24</v>
      </c>
      <c r="C258" s="107">
        <f>'[2]50km'!$C265</f>
        <v>424.99186791521589</v>
      </c>
      <c r="D258" s="107">
        <f>'[2]400km'!$C265</f>
        <v>421.48558011595316</v>
      </c>
      <c r="E258" s="107">
        <f>'[2]800km'!$C265</f>
        <v>419.66620178525676</v>
      </c>
      <c r="F258" s="107">
        <f>'[2]2400km'!$C265</f>
        <v>417.21575683775905</v>
      </c>
      <c r="G258" s="108">
        <f>'[2]6000km'!$C265</f>
        <v>415.95877590017204</v>
      </c>
      <c r="H258" s="87">
        <v>10</v>
      </c>
    </row>
    <row r="259" spans="1:8" ht="18" customHeight="1" x14ac:dyDescent="0.25">
      <c r="A259" s="87">
        <f t="shared" si="4"/>
        <v>254</v>
      </c>
      <c r="B259" s="106" t="str">
        <f>INCTL!B367</f>
        <v>NOVEMBRO|24</v>
      </c>
      <c r="C259" s="107">
        <f>'[2]50km'!$C266</f>
        <v>425.46428623395298</v>
      </c>
      <c r="D259" s="107">
        <f>'[2]400km'!$C266</f>
        <v>422.11195035515402</v>
      </c>
      <c r="E259" s="107">
        <f>'[2]800km'!$C266</f>
        <v>420.34727334217854</v>
      </c>
      <c r="F259" s="107">
        <f>'[2]2400km'!$C266</f>
        <v>417.97897050723412</v>
      </c>
      <c r="G259" s="108">
        <f>'[2]6000km'!$C266</f>
        <v>416.76485881141167</v>
      </c>
      <c r="H259" s="87">
        <v>11</v>
      </c>
    </row>
    <row r="260" spans="1:8" ht="18" customHeight="1" x14ac:dyDescent="0.25">
      <c r="A260" s="87">
        <f t="shared" si="4"/>
        <v>255</v>
      </c>
      <c r="B260" s="106" t="str">
        <f>INCTL!B368</f>
        <v>DEZEMBRO|24</v>
      </c>
      <c r="C260" s="107">
        <f>'[2]50km'!$C267</f>
        <v>429.46832548653902</v>
      </c>
      <c r="D260" s="107">
        <f>'[2]400km'!$C267</f>
        <v>426.0031804329995</v>
      </c>
      <c r="E260" s="107">
        <f>'[2]800km'!$C267</f>
        <v>424.22761915027138</v>
      </c>
      <c r="F260" s="107">
        <f>'[2]2400km'!$C267</f>
        <v>421.74588506859328</v>
      </c>
      <c r="G260" s="108">
        <f>'[2]6000km'!$C267</f>
        <v>420.44795660449591</v>
      </c>
      <c r="H260" s="87">
        <v>12</v>
      </c>
    </row>
    <row r="261" spans="1:8" ht="18" customHeight="1" thickBot="1" x14ac:dyDescent="0.3">
      <c r="A261" s="87">
        <f t="shared" si="4"/>
        <v>256</v>
      </c>
      <c r="B261" s="121" t="str">
        <f>INCTL!B369</f>
        <v>JANEIRO|25</v>
      </c>
      <c r="C261" s="122">
        <f>'[2]50km'!$C268</f>
        <v>432.68004491054597</v>
      </c>
      <c r="D261" s="122">
        <f>'[2]400km'!$C268</f>
        <v>429.1263140802381</v>
      </c>
      <c r="E261" s="122">
        <f>'[2]800km'!$C268</f>
        <v>427.3142693818881</v>
      </c>
      <c r="F261" s="122">
        <f>'[2]2400km'!$C268</f>
        <v>424.78120997400077</v>
      </c>
      <c r="G261" s="123">
        <f>'[2]6000km'!$C268</f>
        <v>423.45697069317953</v>
      </c>
      <c r="H261" s="87">
        <v>1</v>
      </c>
    </row>
    <row r="262" spans="1:8" ht="12" customHeight="1" x14ac:dyDescent="0.2">
      <c r="B262" s="82" t="s">
        <v>272</v>
      </c>
      <c r="C262" s="83"/>
      <c r="D262" s="83"/>
      <c r="E262" s="83"/>
      <c r="F262" s="83"/>
      <c r="G262" s="83"/>
    </row>
    <row r="264" spans="1:8" s="85" customFormat="1" x14ac:dyDescent="0.2">
      <c r="A264" s="84"/>
      <c r="B264" s="6" t="s">
        <v>283</v>
      </c>
    </row>
    <row r="265" spans="1:8" s="85" customFormat="1" x14ac:dyDescent="0.2">
      <c r="A265" s="84"/>
      <c r="B265" s="5" t="s">
        <v>322</v>
      </c>
    </row>
    <row r="266" spans="1:8" x14ac:dyDescent="0.2">
      <c r="B266" s="5" t="s">
        <v>321</v>
      </c>
    </row>
    <row r="267" spans="1:8" x14ac:dyDescent="0.2">
      <c r="B267" s="5" t="s">
        <v>323</v>
      </c>
      <c r="F267" s="86"/>
    </row>
    <row r="268" spans="1:8" x14ac:dyDescent="0.2">
      <c r="B268" s="5"/>
    </row>
    <row r="269" spans="1:8" x14ac:dyDescent="0.2">
      <c r="B269" s="5" t="s">
        <v>324</v>
      </c>
    </row>
    <row r="274" spans="2:9" ht="18" customHeight="1" x14ac:dyDescent="0.2"/>
    <row r="275" spans="2:9" ht="12.75" customHeight="1" x14ac:dyDescent="0.2">
      <c r="B275" s="149" t="s">
        <v>325</v>
      </c>
      <c r="C275" s="149"/>
      <c r="D275" s="149"/>
      <c r="E275" s="149"/>
      <c r="F275" s="149"/>
      <c r="G275" s="149"/>
      <c r="H275" s="7"/>
      <c r="I275" s="7"/>
    </row>
    <row r="276" spans="2:9" x14ac:dyDescent="0.2">
      <c r="B276" s="149"/>
      <c r="C276" s="149"/>
      <c r="D276" s="149"/>
      <c r="E276" s="149"/>
      <c r="F276" s="149"/>
      <c r="G276" s="149"/>
      <c r="H276" s="7"/>
      <c r="I276" s="7"/>
    </row>
    <row r="277" spans="2:9" x14ac:dyDescent="0.2">
      <c r="B277" s="7"/>
      <c r="C277" s="7"/>
      <c r="D277" s="7"/>
      <c r="E277" s="7"/>
      <c r="F277" s="7"/>
      <c r="G277" s="7"/>
    </row>
    <row r="278" spans="2:9" x14ac:dyDescent="0.2">
      <c r="B278" s="7"/>
      <c r="C278" s="7"/>
      <c r="D278" s="7"/>
      <c r="E278" s="7"/>
      <c r="F278" s="7"/>
      <c r="G278" s="7"/>
    </row>
    <row r="279" spans="2:9" x14ac:dyDescent="0.2">
      <c r="F279" s="86"/>
    </row>
  </sheetData>
  <sheetProtection algorithmName="SHA-512" hashValue="ZnHa9Iop5mxYOThqQemvCki0fLeTAsPfg6ihXApjeNWwJ1fmBH9B9do4h+m9Qxs3mNm/sy9L7Zi5Yi0N3tL2vQ==" saltValue="LdFNWzwDTzrLAGIL3fxj6A==" spinCount="100000" sheet="1"/>
  <mergeCells count="4">
    <mergeCell ref="D1:G1"/>
    <mergeCell ref="B2:G2"/>
    <mergeCell ref="B4:B5"/>
    <mergeCell ref="B275:G27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fitToWidth="6" fitToHeight="6" orientation="portrait" r:id="rId1"/>
  <headerFooter>
    <oddFooter>&amp;L&amp;"Calibri,Regular"&amp;12&amp;K184782INCTL&amp;C&amp;"Calibri,Regular"&amp;12&amp;K184782EVOLUÇÃO&amp;R&amp;"Calibri,Regular"&amp;12&amp;K184782&amp;P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Painel</vt:lpstr>
      <vt:lpstr>Resumo</vt:lpstr>
      <vt:lpstr>INCTL</vt:lpstr>
      <vt:lpstr>Série Histórica</vt:lpstr>
      <vt:lpstr>Painel!Area_de_impressao</vt:lpstr>
      <vt:lpstr>Resumo!Area_de_impressao</vt:lpstr>
      <vt:lpstr>'Série Histórica'!Area_de_impressao</vt:lpstr>
      <vt:lpstr>'Série Histórica'!Titulos_de_impressao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2024-01-08T18:51:25Z</cp:lastPrinted>
  <dcterms:created xsi:type="dcterms:W3CDTF">2015-05-20T12:55:45Z</dcterms:created>
  <dcterms:modified xsi:type="dcterms:W3CDTF">2025-02-10T15:02:13Z</dcterms:modified>
</cp:coreProperties>
</file>