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1"/>
  </bookViews>
  <sheets>
    <sheet name="Painel" sheetId="1" r:id="rId1"/>
    <sheet name="Resumo" sheetId="2" r:id="rId2"/>
    <sheet name="INCTL" sheetId="3" state="hidden" r:id="rId3"/>
    <sheet name="Série Histórica" sheetId="4" r:id="rId4"/>
  </sheets>
  <externalReferences>
    <externalReference r:id="rId7"/>
    <externalReference r:id="rId8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'Painel'!$C$1:$I$44</definedName>
    <definedName name="_xlnm.Print_Area" localSheetId="3">'Série Histórica'!$B$1:$G$228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<sst xmlns="http://schemas.openxmlformats.org/spreadsheetml/2006/main" count="546" uniqueCount="394">
  <si>
    <t>50 km</t>
  </si>
  <si>
    <t>400 km</t>
  </si>
  <si>
    <t>800 km</t>
  </si>
  <si>
    <t>2.400 km</t>
  </si>
  <si>
    <t>PERÍODO INICIAL  |</t>
  </si>
  <si>
    <t>6.000 km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</si>
  <si>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</si>
  <si>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</si>
  <si>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</si>
  <si>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</si>
  <si>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</si>
  <si>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</si>
  <si>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</si>
  <si>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</si>
  <si>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</si>
  <si>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</si>
  <si>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</si>
  <si>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</si>
  <si>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</si>
  <si>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</si>
  <si>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</si>
  <si>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</si>
  <si>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</si>
  <si>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</si>
  <si>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</si>
  <si>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</si>
  <si>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</si>
  <si>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</si>
  <si>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</si>
  <si>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</si>
  <si>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</si>
  <si>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</si>
  <si>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</si>
  <si>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</si>
  <si>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</si>
  <si>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</si>
  <si>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</si>
  <si>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</si>
  <si>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</si>
  <si>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</si>
  <si>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</si>
  <si>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</si>
  <si>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</si>
  <si>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</si>
  <si>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</si>
  <si>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</si>
  <si>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</si>
  <si>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</si>
  <si>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</si>
  <si>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</si>
  <si>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</si>
  <si>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</si>
  <si>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</si>
  <si>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</si>
  <si>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</si>
  <si>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</si>
  <si>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</si>
  <si>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</si>
  <si>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</si>
  <si>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</si>
  <si>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</si>
  <si>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</si>
  <si>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</si>
  <si>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</si>
  <si>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</si>
  <si>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</si>
  <si>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</si>
  <si>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</si>
  <si>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</si>
  <si>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</si>
  <si>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</si>
  <si>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</si>
  <si>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</si>
  <si>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</si>
  <si>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</si>
  <si>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</si>
  <si>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</si>
  <si>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</si>
  <si>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</si>
  <si>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</si>
  <si>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</si>
  <si>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</si>
  <si>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</si>
  <si>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</si>
  <si>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</si>
  <si>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</si>
  <si>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</si>
  <si>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</si>
  <si>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</si>
  <si>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</si>
  <si>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</si>
  <si>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</si>
  <si>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</si>
  <si>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</si>
  <si>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</si>
  <si>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</si>
  <si>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</si>
  <si>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</si>
  <si>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</si>
  <si>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</si>
  <si>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</si>
  <si>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</si>
  <si>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</si>
  <si>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</si>
  <si>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</si>
  <si>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</si>
  <si>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</si>
  <si>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</si>
  <si>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</si>
  <si>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</si>
  <si>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</si>
  <si>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</si>
  <si>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</si>
  <si>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</si>
  <si>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</si>
  <si>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</si>
  <si>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</si>
  <si>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</si>
  <si>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</si>
  <si>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</si>
  <si>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</si>
  <si>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</si>
  <si>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</si>
  <si>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</si>
  <si>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</si>
  <si>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</si>
  <si>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</si>
  <si>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</si>
  <si>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</si>
  <si>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</si>
  <si>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</si>
  <si>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</si>
  <si>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</si>
  <si>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</si>
  <si>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</si>
  <si>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</si>
  <si>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</si>
  <si>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</si>
  <si>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</si>
  <si>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</si>
  <si>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</si>
  <si>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</si>
  <si>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</si>
  <si>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</si>
  <si>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</si>
  <si>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</si>
  <si>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</si>
  <si>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</si>
  <si>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</si>
  <si>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</si>
  <si>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</si>
  <si>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</si>
  <si>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</si>
  <si>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</si>
  <si>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</si>
  <si>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</si>
  <si>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</si>
  <si>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</si>
  <si>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</si>
  <si>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</si>
  <si>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</si>
  <si>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</si>
  <si>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</si>
  <si>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</si>
  <si>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</si>
  <si>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</si>
  <si>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</si>
  <si>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</si>
  <si>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</si>
  <si>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</si>
  <si>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</si>
  <si>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</si>
  <si>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</si>
  <si>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</si>
  <si>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</si>
  <si>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</si>
  <si>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</si>
  <si>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</si>
  <si>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</si>
  <si>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</si>
  <si>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</si>
  <si>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</si>
  <si>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</si>
  <si>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</si>
  <si>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</si>
  <si>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</si>
  <si>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</si>
  <si>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</si>
  <si>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</si>
  <si>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</si>
  <si>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</si>
  <si>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</si>
  <si>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</si>
  <si>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</si>
  <si>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</si>
  <si>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</si>
  <si>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</si>
  <si>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</si>
  <si>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</si>
  <si>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</si>
  <si>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</si>
  <si>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</si>
  <si>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</si>
  <si>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</si>
  <si>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</si>
  <si>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</si>
  <si>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</si>
  <si>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</si>
  <si>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</si>
  <si>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</si>
  <si>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</si>
  <si>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</si>
  <si>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</si>
  <si>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</si>
  <si>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</si>
  <si>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</si>
  <si>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</si>
  <si>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</si>
  <si>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</si>
  <si>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</si>
  <si>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</si>
  <si>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</si>
  <si>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</si>
  <si>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</si>
  <si>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</si>
  <si>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</si>
  <si>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</si>
  <si>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</si>
  <si>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</si>
  <si>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</si>
  <si>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</si>
  <si>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</si>
  <si>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</si>
  <si>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</si>
  <si>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</si>
  <si>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</si>
  <si>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</si>
  <si>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</si>
  <si>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</si>
  <si>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</si>
  <si>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</si>
  <si>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</si>
  <si>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</si>
  <si>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</si>
  <si>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</si>
  <si>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</si>
  <si>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</si>
  <si>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</si>
  <si>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</si>
  <si>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</si>
  <si>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</si>
  <si>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</si>
  <si>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</si>
  <si>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</si>
  <si>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</si>
  <si>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</si>
  <si>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</si>
  <si>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</si>
  <si>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</si>
  <si>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</si>
  <si>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</si>
  <si>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</si>
  <si>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</si>
  <si>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</si>
  <si>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</si>
  <si>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</si>
  <si>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</si>
  <si>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MUITO CURTAS</t>
  </si>
  <si>
    <t>CURTAS</t>
  </si>
  <si>
    <t>MÉDIAS</t>
  </si>
  <si>
    <t>LONGAS</t>
  </si>
  <si>
    <t>MUITO LONGAS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</si>
  <si>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</si>
  <si>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</si>
  <si>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</si>
  <si>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</si>
  <si>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</si>
  <si>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</si>
  <si>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LOTAÇÃO   |    INCTL </t>
  </si>
  <si>
    <t xml:space="preserve">ÍNDICE NACIONAL DE CUSTOS DE TRANSPORTE DE CARGA LOTAÇÃO | INCTL </t>
  </si>
  <si>
    <t xml:space="preserve">      Fonte:  Departamento de Custos Operacionais e Pesquisas Técnicas e Econômicas/NTC</t>
  </si>
  <si>
    <t>MAIO|16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</si>
  <si>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</si>
  <si>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</si>
  <si>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</si>
  <si>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</si>
  <si>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transferência  percorrida;</t>
  </si>
  <si>
    <t>JULHO|16</t>
  </si>
  <si>
    <t>ÍNDICE NACIONAL DE CUSTOS DO TRANSPORTE</t>
  </si>
  <si>
    <t>CARGA LOTAÇÃO    |      INCT-L</t>
  </si>
  <si>
    <t xml:space="preserve">                                          MÊS DE REFERÊNCIA: </t>
  </si>
  <si>
    <t>PERCURSO</t>
  </si>
  <si>
    <t>DISTÂNCIA (km)</t>
  </si>
  <si>
    <t xml:space="preserve">Variação Acumulada          60 Meses  (%)       </t>
  </si>
  <si>
    <t xml:space="preserve">Variação Acumulada          48 Meses  (%)       </t>
  </si>
  <si>
    <t xml:space="preserve">Variação Acumulada          36 Meses  (%)       </t>
  </si>
  <si>
    <t xml:space="preserve">Variação Acumulada          24 Meses  (%)       </t>
  </si>
  <si>
    <t xml:space="preserve">Variação Acumulada          12 Meses  (%)       </t>
  </si>
  <si>
    <t xml:space="preserve">Variação Acumulada Anual  (%)       </t>
  </si>
  <si>
    <t xml:space="preserve">Variação Mensal (%)       </t>
  </si>
  <si>
    <t>Muito curto</t>
  </si>
  <si>
    <t>Curto</t>
  </si>
  <si>
    <t>Médio</t>
  </si>
  <si>
    <t>Longo</t>
  </si>
  <si>
    <t>Muito longo</t>
  </si>
  <si>
    <t>Fonte: DECOPE | NTC&amp;LOGÍSTICA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</si>
  <si>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</si>
  <si>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</si>
  <si>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</si>
  <si>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</si>
  <si>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</si>
  <si>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</si>
  <si>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</si>
  <si>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</si>
  <si>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</si>
  <si>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</si>
  <si>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</si>
  <si>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</si>
  <si>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</si>
  <si>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</si>
  <si>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</si>
  <si>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</si>
  <si>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</si>
  <si>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 xml:space="preserve">      2º Divida o período Final pelo período Inicial;</t>
  </si>
  <si>
    <t xml:space="preserve">      1º Indique a distância;</t>
  </si>
  <si>
    <t xml:space="preserve">      3º Subtraia por 1 e depois multiplique por 100.</t>
  </si>
  <si>
    <t>Exemplo: Variação de Janeiro/2013 a Novembro/17 utilizando a distância 800km,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</si>
  <si>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</si>
  <si>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</si>
  <si>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</si>
  <si>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</si>
  <si>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</si>
  <si>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</si>
  <si>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</si>
  <si>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</si>
  <si>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</si>
  <si>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</si>
  <si>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SÉRIE HISTÓRICA - ÍNDICE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</si>
  <si>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</si>
  <si>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</si>
  <si>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</si>
  <si>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</si>
  <si>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</si>
  <si>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</si>
  <si>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</si>
  <si>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</si>
  <si>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</si>
  <si>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</si>
  <si>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</si>
  <si>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Todos os direitos reservados (Lei número 9.610, de 19 de fevereiro de 2028).</t>
  </si>
  <si>
    <t>AGOSTO|19</t>
  </si>
  <si>
    <t>SETEMBRO|19</t>
  </si>
  <si>
    <r>
      <rPr>
        <b/>
        <sz val="18"/>
        <color indexed="62"/>
        <rFont val="Calibri"/>
        <family val="2"/>
      </rPr>
      <t>ÍNDICE NACIONAL DE CUSTOS DO TRANSPORTE</t>
    </r>
    <r>
      <rPr>
        <b/>
        <sz val="14"/>
        <color indexed="62"/>
        <rFont val="Calibri"/>
        <family val="2"/>
      </rPr>
      <t xml:space="preserve"> </t>
    </r>
    <r>
      <rPr>
        <b/>
        <sz val="18"/>
        <color indexed="62"/>
        <rFont val="Calibri"/>
        <family val="2"/>
      </rPr>
      <t>CARGA LOTAÇÃO | INCT-L</t>
    </r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</si>
  <si>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</si>
  <si>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</si>
  <si>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</si>
  <si>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</si>
  <si>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</si>
  <si>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</si>
  <si>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</si>
  <si>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</si>
  <si>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</si>
  <si>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</si>
  <si>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</si>
  <si>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</si>
  <si>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</si>
  <si>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</si>
  <si>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</si>
  <si>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</si>
  <si>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</si>
  <si>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</si>
  <si>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</si>
  <si>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</si>
  <si>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R$/Ton</t>
  </si>
  <si>
    <t>Painel</t>
  </si>
  <si>
    <t>Resumo</t>
  </si>
  <si>
    <t>60 Meses</t>
  </si>
  <si>
    <t>48 Meses</t>
  </si>
  <si>
    <t>36 Meses</t>
  </si>
  <si>
    <t>24 Meses</t>
  </si>
  <si>
    <t>12 Meses</t>
  </si>
  <si>
    <t>Anual</t>
  </si>
  <si>
    <t>Mês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</si>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</sst>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[$-416]mmm\-yy;@"/>
    <numFmt numFmtId="175" formatCode="0.00_);[Red]\(0.00\)"/>
    <numFmt numFmtId="176" formatCode="#,##0.00_);[Red]\(#,##0.00\)"/>
    <numFmt numFmtId="177" formatCode="#,##0.0000_);[Red]\(#,##0.0000\)"/>
    <numFmt numFmtId="178" formatCode="#,##0.00000_);[Red]\(#,##0.00000\)"/>
    <numFmt numFmtId="179" formatCode="#,##0.000_);[Red]\(#,##0.0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%"/>
    <numFmt numFmtId="190" formatCode="[$-416]dddd\,\ d&quot; de &quot;mmmm&quot; de &quot;yyyy"/>
  </numFmts>
  <fonts count="116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1"/>
      <name val="Cambri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8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8"/>
      <name val="Calibri"/>
      <family val="2"/>
    </font>
    <font>
      <b/>
      <sz val="10.5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62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name val="Calibri"/>
      <family val="2"/>
    </font>
    <font>
      <b/>
      <sz val="10"/>
      <color indexed="62"/>
      <name val="Cambria"/>
      <family val="1"/>
    </font>
    <font>
      <b/>
      <sz val="11"/>
      <color indexed="62"/>
      <name val="Cambria"/>
      <family val="1"/>
    </font>
    <font>
      <i/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6"/>
      <color indexed="62"/>
      <name val="Calibri"/>
      <family val="2"/>
    </font>
    <font>
      <sz val="1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i/>
      <sz val="11"/>
      <color indexed="56"/>
      <name val="Calibri"/>
      <family val="2"/>
    </font>
    <font>
      <b/>
      <sz val="9"/>
      <color indexed="62"/>
      <name val="Calibri"/>
      <family val="2"/>
    </font>
    <font>
      <b/>
      <sz val="12"/>
      <color indexed="9"/>
      <name val="Cambria"/>
      <family val="1"/>
    </font>
    <font>
      <b/>
      <sz val="18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84782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b/>
      <sz val="10"/>
      <color rgb="FF184782"/>
      <name val="Cambria"/>
      <family val="1"/>
    </font>
    <font>
      <b/>
      <sz val="11"/>
      <color rgb="FF184782"/>
      <name val="Cambria"/>
      <family val="1"/>
    </font>
    <font>
      <i/>
      <sz val="12"/>
      <color rgb="FF184782"/>
      <name val="Calibri"/>
      <family val="2"/>
    </font>
    <font>
      <i/>
      <sz val="10"/>
      <color rgb="FF184782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rgb="FF184782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sz val="11"/>
      <color rgb="FF184782"/>
      <name val="Calibri"/>
      <family val="2"/>
    </font>
    <font>
      <b/>
      <sz val="12"/>
      <color theme="0"/>
      <name val="Calibri"/>
      <family val="2"/>
    </font>
    <font>
      <i/>
      <sz val="11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double">
        <color rgb="FF184782"/>
      </left>
      <right/>
      <top/>
      <bottom/>
    </border>
    <border>
      <left style="medium">
        <color rgb="FF184782"/>
      </left>
      <right style="medium">
        <color theme="0" tint="-0.149959996342659"/>
      </right>
      <top/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rgb="FF184782"/>
      </left>
      <right style="medium">
        <color theme="0" tint="-0.149959996342659"/>
      </right>
      <top style="thin">
        <color theme="0" tint="-0.04997999966144562"/>
      </top>
      <bottom>
        <color indexed="63"/>
      </bottom>
    </border>
    <border>
      <left>
        <color indexed="63"/>
      </left>
      <right style="medium">
        <color rgb="FF184682"/>
      </right>
      <top>
        <color indexed="63"/>
      </top>
      <bottom>
        <color indexed="63"/>
      </bottom>
    </border>
    <border>
      <left style="medium">
        <color theme="0" tint="-0.149959996342659"/>
      </left>
      <right style="medium">
        <color rgb="FF1846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6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682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 style="medium">
        <color rgb="FF184682"/>
      </bottom>
    </border>
    <border>
      <left style="medium">
        <color rgb="FF184782"/>
      </left>
      <right style="medium">
        <color theme="0" tint="-0.149959996342659"/>
      </right>
      <top style="medium">
        <color theme="0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>
        <color indexed="63"/>
      </bottom>
    </border>
    <border>
      <left/>
      <right/>
      <top style="medium">
        <color rgb="FF184782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/>
      </bottom>
    </border>
    <border>
      <left/>
      <right/>
      <top style="medium">
        <color rgb="FF184782"/>
      </top>
      <bottom style="medium">
        <color theme="0"/>
      </bottom>
    </border>
    <border>
      <left/>
      <right style="medium">
        <color rgb="FF184782"/>
      </right>
      <top style="medium">
        <color rgb="FF184782"/>
      </top>
      <bottom style="medium">
        <color theme="0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/>
      <right style="medium">
        <color rgb="FF184782"/>
      </right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173" fontId="5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32" borderId="0" applyNumberFormat="0" applyBorder="0" applyAlignment="0" applyProtection="0"/>
    <xf numFmtId="0" fontId="81" fillId="21" borderId="5" applyNumberFormat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0" xfId="0" applyFont="1" applyFill="1" applyBorder="1" applyAlignment="1" quotePrefix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9" fillId="0" borderId="0" xfId="56" applyFont="1" applyAlignment="1" applyProtection="1">
      <alignment vertical="center"/>
      <protection hidden="1"/>
    </xf>
    <xf numFmtId="0" fontId="71" fillId="0" borderId="0" xfId="56" applyFont="1" applyFill="1" applyBorder="1" applyAlignment="1" applyProtection="1">
      <alignment horizontal="left" vertical="center"/>
      <protection hidden="1"/>
    </xf>
    <xf numFmtId="0" fontId="71" fillId="0" borderId="0" xfId="56" applyFont="1" applyFill="1" applyBorder="1" applyAlignment="1" applyProtection="1">
      <alignment vertical="center" wrapText="1"/>
      <protection hidden="1"/>
    </xf>
    <xf numFmtId="0" fontId="7" fillId="0" borderId="0" xfId="56" applyFont="1" applyAlignment="1" applyProtection="1">
      <alignment vertical="center"/>
      <protection hidden="1"/>
    </xf>
    <xf numFmtId="0" fontId="90" fillId="0" borderId="0" xfId="0" applyFont="1" applyAlignment="1" applyProtection="1">
      <alignment/>
      <protection hidden="1"/>
    </xf>
    <xf numFmtId="0" fontId="9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0" fillId="0" borderId="0" xfId="0" applyFont="1" applyFill="1" applyAlignment="1" applyProtection="1">
      <alignment/>
      <protection hidden="1"/>
    </xf>
    <xf numFmtId="0" fontId="90" fillId="34" borderId="0" xfId="0" applyFont="1" applyFill="1" applyBorder="1" applyAlignment="1" applyProtection="1">
      <alignment/>
      <protection hidden="1"/>
    </xf>
    <xf numFmtId="0" fontId="90" fillId="34" borderId="0" xfId="0" applyFont="1" applyFill="1" applyAlignment="1" applyProtection="1">
      <alignment/>
      <protection hidden="1"/>
    </xf>
    <xf numFmtId="0" fontId="91" fillId="33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10" fontId="91" fillId="33" borderId="0" xfId="58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0" fillId="0" borderId="0" xfId="0" applyFont="1" applyFill="1" applyBorder="1" applyAlignment="1" applyProtection="1">
      <alignment horizontal="right" vertical="center"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0" fillId="0" borderId="0" xfId="0" applyFont="1" applyAlignment="1" applyProtection="1">
      <alignment horizontal="center" vertical="center"/>
      <protection hidden="1"/>
    </xf>
    <xf numFmtId="10" fontId="94" fillId="0" borderId="0" xfId="58" applyNumberFormat="1" applyFont="1" applyFill="1" applyBorder="1" applyAlignment="1" applyProtection="1">
      <alignment horizontal="center" vertical="center"/>
      <protection hidden="1"/>
    </xf>
    <xf numFmtId="0" fontId="9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7" fontId="96" fillId="0" borderId="0" xfId="0" applyNumberFormat="1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10" fontId="90" fillId="0" borderId="0" xfId="58" applyNumberFormat="1" applyFont="1" applyFill="1" applyBorder="1" applyAlignment="1" applyProtection="1">
      <alignment horizontal="center" vertical="center"/>
      <protection hidden="1"/>
    </xf>
    <xf numFmtId="10" fontId="98" fillId="0" borderId="0" xfId="58" applyNumberFormat="1" applyFont="1" applyFill="1" applyBorder="1" applyAlignment="1" applyProtection="1">
      <alignment vertical="center" wrapText="1" shrinkToFit="1"/>
      <protection hidden="1"/>
    </xf>
    <xf numFmtId="2" fontId="90" fillId="0" borderId="0" xfId="71" applyNumberFormat="1" applyFont="1" applyFill="1" applyBorder="1" applyAlignment="1" applyProtection="1">
      <alignment horizontal="center" vertical="center"/>
      <protection hidden="1"/>
    </xf>
    <xf numFmtId="17" fontId="89" fillId="0" borderId="0" xfId="51" applyNumberFormat="1" applyFont="1" applyFill="1" applyBorder="1" applyAlignment="1" applyProtection="1">
      <alignment horizontal="center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90" fillId="0" borderId="0" xfId="0" applyFont="1" applyFill="1" applyBorder="1" applyAlignment="1" applyProtection="1">
      <alignment horizontal="center" vertical="top"/>
      <protection hidden="1"/>
    </xf>
    <xf numFmtId="0" fontId="90" fillId="0" borderId="0" xfId="0" applyNumberFormat="1" applyFont="1" applyFill="1" applyBorder="1" applyAlignment="1" applyProtection="1">
      <alignment/>
      <protection hidden="1"/>
    </xf>
    <xf numFmtId="0" fontId="90" fillId="0" borderId="0" xfId="0" applyFont="1" applyBorder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9" fillId="0" borderId="0" xfId="0" applyFont="1" applyAlignment="1" applyProtection="1">
      <alignment/>
      <protection hidden="1"/>
    </xf>
    <xf numFmtId="17" fontId="7" fillId="2" borderId="12" xfId="52" applyNumberFormat="1" applyFont="1" applyFill="1" applyBorder="1" applyAlignment="1">
      <alignment horizontal="left"/>
      <protection/>
    </xf>
    <xf numFmtId="2" fontId="6" fillId="33" borderId="13" xfId="0" applyNumberFormat="1" applyFont="1" applyFill="1" applyBorder="1" applyAlignment="1">
      <alignment horizontal="center"/>
    </xf>
    <xf numFmtId="17" fontId="7" fillId="2" borderId="14" xfId="52" applyNumberFormat="1" applyFont="1" applyFill="1" applyBorder="1" applyAlignment="1">
      <alignment horizontal="left"/>
      <protection/>
    </xf>
    <xf numFmtId="2" fontId="6" fillId="33" borderId="15" xfId="0" applyNumberFormat="1" applyFont="1" applyFill="1" applyBorder="1" applyAlignment="1">
      <alignment horizontal="center"/>
    </xf>
    <xf numFmtId="17" fontId="7" fillId="2" borderId="14" xfId="52" applyNumberFormat="1" applyFont="1" applyFill="1" applyBorder="1" applyAlignment="1">
      <alignment horizontal="center"/>
      <protection/>
    </xf>
    <xf numFmtId="2" fontId="36" fillId="33" borderId="15" xfId="52" applyNumberFormat="1" applyFont="1" applyFill="1" applyBorder="1" applyAlignment="1">
      <alignment horizontal="center"/>
      <protection/>
    </xf>
    <xf numFmtId="17" fontId="7" fillId="2" borderId="16" xfId="52" applyNumberFormat="1" applyFont="1" applyFill="1" applyBorder="1" applyAlignment="1">
      <alignment horizontal="center"/>
      <protection/>
    </xf>
    <xf numFmtId="17" fontId="7" fillId="2" borderId="17" xfId="52" applyNumberFormat="1" applyFont="1" applyFill="1" applyBorder="1" applyAlignment="1">
      <alignment horizontal="center"/>
      <protection/>
    </xf>
    <xf numFmtId="17" fontId="7" fillId="2" borderId="18" xfId="52" applyNumberFormat="1" applyFont="1" applyFill="1" applyBorder="1" applyAlignment="1">
      <alignment horizontal="center"/>
      <protection/>
    </xf>
    <xf numFmtId="0" fontId="100" fillId="0" borderId="0" xfId="56" applyFont="1" applyAlignment="1" applyProtection="1">
      <alignment vertical="center"/>
      <protection hidden="1"/>
    </xf>
    <xf numFmtId="0" fontId="9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4" fontId="36" fillId="33" borderId="21" xfId="52" applyNumberFormat="1" applyFont="1" applyFill="1" applyBorder="1" applyAlignment="1">
      <alignment horizontal="center"/>
      <protection/>
    </xf>
    <xf numFmtId="17" fontId="7" fillId="2" borderId="22" xfId="52" applyNumberFormat="1" applyFont="1" applyFill="1" applyBorder="1" applyAlignment="1">
      <alignment horizontal="center"/>
      <protection/>
    </xf>
    <xf numFmtId="2" fontId="36" fillId="33" borderId="23" xfId="52" applyNumberFormat="1" applyFont="1" applyFill="1" applyBorder="1" applyAlignment="1">
      <alignment horizontal="center"/>
      <protection/>
    </xf>
    <xf numFmtId="4" fontId="36" fillId="33" borderId="24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4" fillId="35" borderId="25" xfId="0" applyFont="1" applyFill="1" applyBorder="1" applyAlignment="1" applyProtection="1">
      <alignment horizontal="center" vertical="center"/>
      <protection/>
    </xf>
    <xf numFmtId="0" fontId="74" fillId="35" borderId="26" xfId="0" applyFont="1" applyFill="1" applyBorder="1" applyAlignment="1" applyProtection="1">
      <alignment horizontal="center" vertical="center" wrapText="1"/>
      <protection/>
    </xf>
    <xf numFmtId="0" fontId="74" fillId="35" borderId="27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vertical="center"/>
      <protection/>
    </xf>
    <xf numFmtId="0" fontId="50" fillId="0" borderId="29" xfId="0" applyFont="1" applyFill="1" applyBorder="1" applyAlignment="1" applyProtection="1">
      <alignment horizontal="center" vertical="center"/>
      <protection/>
    </xf>
    <xf numFmtId="2" fontId="50" fillId="0" borderId="29" xfId="0" applyNumberFormat="1" applyFont="1" applyFill="1" applyBorder="1" applyAlignment="1" applyProtection="1">
      <alignment horizontal="center" vertical="center"/>
      <protection/>
    </xf>
    <xf numFmtId="2" fontId="50" fillId="0" borderId="30" xfId="0" applyNumberFormat="1" applyFont="1" applyFill="1" applyBorder="1" applyAlignment="1" applyProtection="1">
      <alignment horizontal="center" vertical="center"/>
      <protection/>
    </xf>
    <xf numFmtId="0" fontId="51" fillId="2" borderId="28" xfId="0" applyFont="1" applyFill="1" applyBorder="1" applyAlignment="1" applyProtection="1">
      <alignment vertical="center"/>
      <protection/>
    </xf>
    <xf numFmtId="0" fontId="51" fillId="2" borderId="29" xfId="0" applyFont="1" applyFill="1" applyBorder="1" applyAlignment="1" applyProtection="1">
      <alignment horizontal="center" vertical="center"/>
      <protection/>
    </xf>
    <xf numFmtId="2" fontId="51" fillId="2" borderId="29" xfId="0" applyNumberFormat="1" applyFont="1" applyFill="1" applyBorder="1" applyAlignment="1" applyProtection="1">
      <alignment horizontal="center" vertical="center"/>
      <protection/>
    </xf>
    <xf numFmtId="2" fontId="51" fillId="2" borderId="30" xfId="0" applyNumberFormat="1" applyFont="1" applyFill="1" applyBorder="1" applyAlignment="1" applyProtection="1">
      <alignment horizontal="center" vertical="center"/>
      <protection/>
    </xf>
    <xf numFmtId="3" fontId="50" fillId="0" borderId="29" xfId="0" applyNumberFormat="1" applyFont="1" applyFill="1" applyBorder="1" applyAlignment="1" applyProtection="1">
      <alignment horizontal="center" vertical="center"/>
      <protection/>
    </xf>
    <xf numFmtId="0" fontId="50" fillId="0" borderId="31" xfId="0" applyFont="1" applyFill="1" applyBorder="1" applyAlignment="1" applyProtection="1">
      <alignment vertical="center"/>
      <protection/>
    </xf>
    <xf numFmtId="3" fontId="50" fillId="0" borderId="32" xfId="0" applyNumberFormat="1" applyFont="1" applyFill="1" applyBorder="1" applyAlignment="1" applyProtection="1">
      <alignment horizontal="center" vertical="center"/>
      <protection/>
    </xf>
    <xf numFmtId="2" fontId="50" fillId="0" borderId="32" xfId="0" applyNumberFormat="1" applyFont="1" applyFill="1" applyBorder="1" applyAlignment="1" applyProtection="1">
      <alignment horizontal="center" vertical="center"/>
      <protection/>
    </xf>
    <xf numFmtId="2" fontId="50" fillId="0" borderId="33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 locked="0"/>
    </xf>
    <xf numFmtId="0" fontId="101" fillId="33" borderId="0" xfId="0" applyFont="1" applyFill="1" applyBorder="1" applyAlignment="1" applyProtection="1">
      <alignment vertical="center"/>
      <protection locked="0"/>
    </xf>
    <xf numFmtId="0" fontId="102" fillId="33" borderId="0" xfId="0" applyFont="1" applyFill="1" applyBorder="1" applyAlignment="1" applyProtection="1">
      <alignment vertical="center" wrapText="1"/>
      <protection locked="0"/>
    </xf>
    <xf numFmtId="0" fontId="101" fillId="33" borderId="34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2" fontId="50" fillId="0" borderId="0" xfId="58" applyNumberFormat="1" applyFont="1" applyAlignment="1" applyProtection="1">
      <alignment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3" fontId="104" fillId="0" borderId="0" xfId="0" applyNumberFormat="1" applyFont="1" applyFill="1" applyBorder="1" applyAlignment="1" applyProtection="1">
      <alignment vertical="center"/>
      <protection locked="0"/>
    </xf>
    <xf numFmtId="10" fontId="50" fillId="0" borderId="0" xfId="58" applyNumberFormat="1" applyFont="1" applyAlignment="1" applyProtection="1">
      <alignment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 quotePrefix="1">
      <alignment horizontal="left"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107" fillId="0" borderId="0" xfId="51" applyFont="1" applyProtection="1">
      <alignment/>
      <protection locked="0"/>
    </xf>
    <xf numFmtId="0" fontId="9" fillId="0" borderId="0" xfId="51" applyFont="1" applyProtection="1">
      <alignment/>
      <protection locked="0"/>
    </xf>
    <xf numFmtId="0" fontId="9" fillId="0" borderId="0" xfId="51" applyFont="1" applyAlignment="1" applyProtection="1">
      <alignment horizontal="center" vertical="center"/>
      <protection locked="0"/>
    </xf>
    <xf numFmtId="0" fontId="104" fillId="0" borderId="0" xfId="51" applyFont="1" applyFill="1" applyBorder="1" applyAlignment="1" applyProtection="1">
      <alignment vertical="center"/>
      <protection locked="0"/>
    </xf>
    <xf numFmtId="2" fontId="9" fillId="0" borderId="0" xfId="51" applyNumberFormat="1" applyFont="1" applyAlignment="1" applyProtection="1">
      <alignment horizontal="center"/>
      <protection locked="0"/>
    </xf>
    <xf numFmtId="0" fontId="108" fillId="0" borderId="0" xfId="51" applyFont="1" applyProtection="1">
      <alignment/>
      <protection locked="0"/>
    </xf>
    <xf numFmtId="0" fontId="61" fillId="0" borderId="0" xfId="51" applyFont="1" applyProtection="1">
      <alignment/>
      <protection locked="0"/>
    </xf>
    <xf numFmtId="2" fontId="9" fillId="0" borderId="0" xfId="51" applyNumberFormat="1" applyFont="1" applyProtection="1">
      <alignment/>
      <protection locked="0"/>
    </xf>
    <xf numFmtId="0" fontId="107" fillId="0" borderId="0" xfId="51" applyFont="1" applyProtection="1">
      <alignment/>
      <protection/>
    </xf>
    <xf numFmtId="0" fontId="109" fillId="0" borderId="0" xfId="51" applyFont="1" applyFill="1" applyAlignment="1" applyProtection="1">
      <alignment vertical="center"/>
      <protection/>
    </xf>
    <xf numFmtId="0" fontId="9" fillId="0" borderId="0" xfId="51" applyFont="1" applyProtection="1">
      <alignment/>
      <protection/>
    </xf>
    <xf numFmtId="0" fontId="9" fillId="0" borderId="34" xfId="51" applyFont="1" applyBorder="1" applyProtection="1">
      <alignment/>
      <protection/>
    </xf>
    <xf numFmtId="0" fontId="110" fillId="35" borderId="35" xfId="51" applyFont="1" applyFill="1" applyBorder="1" applyAlignment="1" applyProtection="1">
      <alignment horizontal="center" vertical="center"/>
      <protection/>
    </xf>
    <xf numFmtId="0" fontId="110" fillId="35" borderId="36" xfId="51" applyFont="1" applyFill="1" applyBorder="1" applyAlignment="1" applyProtection="1">
      <alignment horizontal="center" vertical="center"/>
      <protection/>
    </xf>
    <xf numFmtId="0" fontId="74" fillId="35" borderId="29" xfId="51" applyFont="1" applyFill="1" applyBorder="1" applyAlignment="1" applyProtection="1">
      <alignment horizontal="center" vertical="center"/>
      <protection/>
    </xf>
    <xf numFmtId="0" fontId="74" fillId="35" borderId="30" xfId="51" applyFont="1" applyFill="1" applyBorder="1" applyAlignment="1" applyProtection="1">
      <alignment horizontal="center" vertical="center"/>
      <protection/>
    </xf>
    <xf numFmtId="17" fontId="7" fillId="2" borderId="37" xfId="52" applyNumberFormat="1" applyFont="1" applyFill="1" applyBorder="1" applyAlignment="1" applyProtection="1">
      <alignment horizontal="center"/>
      <protection/>
    </xf>
    <xf numFmtId="2" fontId="36" fillId="0" borderId="38" xfId="51" applyNumberFormat="1" applyFont="1" applyFill="1" applyBorder="1" applyAlignment="1" applyProtection="1">
      <alignment horizontal="center"/>
      <protection/>
    </xf>
    <xf numFmtId="2" fontId="36" fillId="0" borderId="39" xfId="51" applyNumberFormat="1" applyFont="1" applyFill="1" applyBorder="1" applyAlignment="1" applyProtection="1">
      <alignment horizontal="center"/>
      <protection/>
    </xf>
    <xf numFmtId="17" fontId="7" fillId="2" borderId="40" xfId="52" applyNumberFormat="1" applyFont="1" applyFill="1" applyBorder="1" applyAlignment="1" applyProtection="1">
      <alignment horizontal="center"/>
      <protection/>
    </xf>
    <xf numFmtId="2" fontId="36" fillId="0" borderId="41" xfId="51" applyNumberFormat="1" applyFont="1" applyFill="1" applyBorder="1" applyAlignment="1" applyProtection="1">
      <alignment horizontal="center"/>
      <protection/>
    </xf>
    <xf numFmtId="2" fontId="36" fillId="0" borderId="42" xfId="51" applyNumberFormat="1" applyFont="1" applyFill="1" applyBorder="1" applyAlignment="1" applyProtection="1">
      <alignment horizontal="center"/>
      <protection/>
    </xf>
    <xf numFmtId="17" fontId="7" fillId="2" borderId="43" xfId="52" applyNumberFormat="1" applyFont="1" applyFill="1" applyBorder="1" applyAlignment="1" applyProtection="1">
      <alignment horizontal="center"/>
      <protection/>
    </xf>
    <xf numFmtId="2" fontId="36" fillId="0" borderId="44" xfId="51" applyNumberFormat="1" applyFont="1" applyFill="1" applyBorder="1" applyAlignment="1" applyProtection="1">
      <alignment horizontal="center"/>
      <protection/>
    </xf>
    <xf numFmtId="2" fontId="36" fillId="0" borderId="45" xfId="51" applyNumberFormat="1" applyFont="1" applyFill="1" applyBorder="1" applyAlignment="1" applyProtection="1">
      <alignment horizontal="center"/>
      <protection/>
    </xf>
    <xf numFmtId="2" fontId="36" fillId="0" borderId="44" xfId="51" applyNumberFormat="1" applyFont="1" applyFill="1" applyBorder="1" applyAlignment="1" applyProtection="1">
      <alignment horizontal="center" vertical="center"/>
      <protection/>
    </xf>
    <xf numFmtId="2" fontId="36" fillId="0" borderId="45" xfId="51" applyNumberFormat="1" applyFont="1" applyFill="1" applyBorder="1" applyAlignment="1" applyProtection="1">
      <alignment horizontal="center" vertical="center"/>
      <protection/>
    </xf>
    <xf numFmtId="17" fontId="7" fillId="2" borderId="46" xfId="52" applyNumberFormat="1" applyFont="1" applyFill="1" applyBorder="1" applyAlignment="1" applyProtection="1">
      <alignment horizontal="center"/>
      <protection/>
    </xf>
    <xf numFmtId="2" fontId="36" fillId="0" borderId="47" xfId="51" applyNumberFormat="1" applyFont="1" applyFill="1" applyBorder="1" applyAlignment="1" applyProtection="1">
      <alignment horizontal="center"/>
      <protection/>
    </xf>
    <xf numFmtId="2" fontId="36" fillId="0" borderId="48" xfId="51" applyNumberFormat="1" applyFont="1" applyFill="1" applyBorder="1" applyAlignment="1" applyProtection="1">
      <alignment horizontal="center"/>
      <protection/>
    </xf>
    <xf numFmtId="17" fontId="7" fillId="2" borderId="49" xfId="52" applyNumberFormat="1" applyFont="1" applyFill="1" applyBorder="1" applyAlignment="1" applyProtection="1">
      <alignment horizontal="center"/>
      <protection/>
    </xf>
    <xf numFmtId="2" fontId="36" fillId="0" borderId="50" xfId="51" applyNumberFormat="1" applyFont="1" applyFill="1" applyBorder="1" applyAlignment="1" applyProtection="1">
      <alignment horizontal="center"/>
      <protection/>
    </xf>
    <xf numFmtId="2" fontId="36" fillId="0" borderId="51" xfId="51" applyNumberFormat="1" applyFont="1" applyFill="1" applyBorder="1" applyAlignment="1" applyProtection="1">
      <alignment horizontal="center"/>
      <protection/>
    </xf>
    <xf numFmtId="2" fontId="36" fillId="33" borderId="52" xfId="52" applyNumberFormat="1" applyFont="1" applyFill="1" applyBorder="1" applyAlignment="1">
      <alignment horizontal="center"/>
      <protection/>
    </xf>
    <xf numFmtId="4" fontId="36" fillId="33" borderId="53" xfId="52" applyNumberFormat="1" applyFont="1" applyFill="1" applyBorder="1" applyAlignment="1">
      <alignment horizontal="center"/>
      <protection/>
    </xf>
    <xf numFmtId="0" fontId="111" fillId="0" borderId="54" xfId="0" applyFont="1" applyFill="1" applyBorder="1" applyAlignment="1" applyProtection="1">
      <alignment vertical="center"/>
      <protection locked="0"/>
    </xf>
    <xf numFmtId="0" fontId="112" fillId="33" borderId="0" xfId="0" applyFont="1" applyFill="1" applyAlignment="1" applyProtection="1">
      <alignment horizontal="left"/>
      <protection hidden="1"/>
    </xf>
    <xf numFmtId="0" fontId="113" fillId="0" borderId="55" xfId="56" applyFont="1" applyFill="1" applyBorder="1" applyAlignment="1" applyProtection="1">
      <alignment horizontal="center" vertical="center" wrapText="1"/>
      <protection hidden="1"/>
    </xf>
    <xf numFmtId="10" fontId="114" fillId="36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13" fillId="33" borderId="0" xfId="0" applyFont="1" applyFill="1" applyBorder="1" applyAlignment="1" applyProtection="1">
      <alignment horizontal="center" wrapText="1"/>
      <protection locked="0"/>
    </xf>
    <xf numFmtId="0" fontId="113" fillId="33" borderId="0" xfId="0" applyFont="1" applyFill="1" applyBorder="1" applyAlignment="1" applyProtection="1">
      <alignment horizontal="center" vertical="center"/>
      <protection locked="0"/>
    </xf>
    <xf numFmtId="0" fontId="113" fillId="33" borderId="34" xfId="0" applyFont="1" applyFill="1" applyBorder="1" applyAlignment="1" applyProtection="1">
      <alignment horizontal="center" vertical="center"/>
      <protection locked="0"/>
    </xf>
    <xf numFmtId="174" fontId="101" fillId="36" borderId="56" xfId="0" applyNumberFormat="1" applyFont="1" applyFill="1" applyBorder="1" applyAlignment="1" applyProtection="1">
      <alignment horizontal="center" vertical="center"/>
      <protection/>
    </xf>
    <xf numFmtId="174" fontId="101" fillId="36" borderId="57" xfId="0" applyNumberFormat="1" applyFont="1" applyFill="1" applyBorder="1" applyAlignment="1" applyProtection="1">
      <alignment horizontal="center" vertical="center"/>
      <protection/>
    </xf>
    <xf numFmtId="17" fontId="101" fillId="36" borderId="57" xfId="0" applyNumberFormat="1" applyFont="1" applyFill="1" applyBorder="1" applyAlignment="1" applyProtection="1">
      <alignment horizontal="center" vertical="center"/>
      <protection/>
    </xf>
    <xf numFmtId="0" fontId="101" fillId="36" borderId="5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02" fillId="0" borderId="0" xfId="51" applyFont="1" applyFill="1" applyAlignment="1" applyProtection="1">
      <alignment horizontal="center" vertical="center" wrapText="1"/>
      <protection/>
    </xf>
    <xf numFmtId="0" fontId="102" fillId="0" borderId="0" xfId="51" applyFont="1" applyFill="1" applyAlignment="1" applyProtection="1">
      <alignment horizontal="center" vertical="center" wrapText="1"/>
      <protection/>
    </xf>
    <xf numFmtId="0" fontId="115" fillId="36" borderId="59" xfId="51" applyFont="1" applyFill="1" applyBorder="1" applyAlignment="1" applyProtection="1">
      <alignment horizontal="center" vertical="center"/>
      <protection/>
    </xf>
    <xf numFmtId="0" fontId="115" fillId="36" borderId="60" xfId="51" applyFont="1" applyFill="1" applyBorder="1" applyAlignment="1" applyProtection="1">
      <alignment horizontal="center" vertical="center"/>
      <protection/>
    </xf>
    <xf numFmtId="0" fontId="115" fillId="36" borderId="61" xfId="51" applyFont="1" applyFill="1" applyBorder="1" applyAlignment="1" applyProtection="1">
      <alignment horizontal="center" vertical="center"/>
      <protection/>
    </xf>
    <xf numFmtId="0" fontId="110" fillId="35" borderId="62" xfId="51" applyFont="1" applyFill="1" applyBorder="1" applyAlignment="1" applyProtection="1">
      <alignment horizontal="center" vertical="center"/>
      <protection/>
    </xf>
    <xf numFmtId="0" fontId="110" fillId="35" borderId="63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 locked="0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925"/>
          <c:w val="0.966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Painel!$J$3</c:f>
              <c:strCache>
                <c:ptCount val="1"/>
                <c:pt idx="0">
                  <c:v>ÍNDICE NACIONAL DE CUSTOS DE TRANSPORTE DE CARGA LOTAÇÃO | INCTL MARÇO|21   - MARÇO|22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99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Painel!$K$4:$K$8</c:f>
              <c:strCache/>
            </c:strRef>
          </c:cat>
          <c:val>
            <c:numRef>
              <c:f>Painel!$L$4:$L$8</c:f>
              <c:numCache/>
            </c:numRef>
          </c:val>
        </c:ser>
        <c:axId val="61093461"/>
        <c:axId val="12970238"/>
      </c:bar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l"/>
        <c:delete val="1"/>
        <c:majorTickMark val="out"/>
        <c:minorTickMark val="none"/>
        <c:tickLblPos val="nextTo"/>
        <c:crossAx val="61093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28700"/>
          <a:ext cx="2428875" cy="523875"/>
          <a:chOff x="5924553" y="1047751"/>
          <a:chExt cx="2095199" cy="504825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28575</xdr:rowOff>
    </xdr:from>
    <xdr:to>
      <xdr:col>5</xdr:col>
      <xdr:colOff>571500</xdr:colOff>
      <xdr:row>10</xdr:row>
      <xdr:rowOff>133350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3355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152400</xdr:rowOff>
    </xdr:from>
    <xdr:to>
      <xdr:col>8</xdr:col>
      <xdr:colOff>895350</xdr:colOff>
      <xdr:row>34</xdr:row>
      <xdr:rowOff>47625</xdr:rowOff>
    </xdr:to>
    <xdr:graphicFrame>
      <xdr:nvGraphicFramePr>
        <xdr:cNvPr id="5" name="Gráfico 16"/>
        <xdr:cNvGraphicFramePr/>
      </xdr:nvGraphicFramePr>
      <xdr:xfrm>
        <a:off x="1266825" y="29432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3</xdr:col>
      <xdr:colOff>609600</xdr:colOff>
      <xdr:row>2</xdr:row>
      <xdr:rowOff>257175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7677" r="-958" b="8399"/>
        <a:stretch>
          <a:fillRect/>
        </a:stretch>
      </xdr:blipFill>
      <xdr:spPr>
        <a:xfrm>
          <a:off x="447675" y="7620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733425</xdr:colOff>
      <xdr:row>0</xdr:row>
      <xdr:rowOff>561975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5151" r="-36" b="9091"/>
        <a:stretch>
          <a:fillRect/>
        </a:stretch>
      </xdr:blipFill>
      <xdr:spPr>
        <a:xfrm>
          <a:off x="276225" y="0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236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419100" y="53682900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236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724150" y="53682900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"211,21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"159,98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"32,02%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um"/>
      <sheetName val="resumo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2">
        <row r="7">
          <cell r="B7">
            <v>29.56</v>
          </cell>
          <cell r="C7">
            <v>100</v>
          </cell>
        </row>
        <row r="8">
          <cell r="B8">
            <v>29.802</v>
          </cell>
          <cell r="C8">
            <v>100.81867388362652</v>
          </cell>
        </row>
        <row r="9">
          <cell r="B9">
            <v>29.887</v>
          </cell>
          <cell r="C9">
            <v>101.1062246278755</v>
          </cell>
        </row>
        <row r="10">
          <cell r="B10">
            <v>29.838</v>
          </cell>
          <cell r="C10">
            <v>100.9404600811908</v>
          </cell>
        </row>
        <row r="11">
          <cell r="B11">
            <v>30.445</v>
          </cell>
          <cell r="C11">
            <v>102.9939106901218</v>
          </cell>
        </row>
        <row r="12">
          <cell r="B12">
            <v>30.782</v>
          </cell>
          <cell r="C12">
            <v>104.1339648173207</v>
          </cell>
        </row>
        <row r="13">
          <cell r="B13">
            <v>30.859</v>
          </cell>
          <cell r="C13">
            <v>104.39445196211096</v>
          </cell>
        </row>
        <row r="14">
          <cell r="B14">
            <v>31.49</v>
          </cell>
          <cell r="C14">
            <v>106.52909336941813</v>
          </cell>
        </row>
        <row r="15">
          <cell r="B15">
            <v>31.993</v>
          </cell>
          <cell r="C15">
            <v>108.23071718538566</v>
          </cell>
        </row>
        <row r="16">
          <cell r="B16">
            <v>32.32</v>
          </cell>
          <cell r="C16">
            <v>109.33694181326116</v>
          </cell>
        </row>
        <row r="17">
          <cell r="B17">
            <v>32.699</v>
          </cell>
          <cell r="C17">
            <v>110.6190798376184</v>
          </cell>
        </row>
        <row r="18">
          <cell r="B18">
            <v>33.347</v>
          </cell>
          <cell r="C18">
            <v>112.81123139377539</v>
          </cell>
        </row>
        <row r="19">
          <cell r="B19">
            <v>33.663</v>
          </cell>
          <cell r="C19">
            <v>113.88024357239513</v>
          </cell>
        </row>
        <row r="20">
          <cell r="B20">
            <v>33.801</v>
          </cell>
          <cell r="C20">
            <v>114.34709066305821</v>
          </cell>
        </row>
        <row r="21">
          <cell r="B21">
            <v>34.002</v>
          </cell>
          <cell r="C21">
            <v>115.02706359945874</v>
          </cell>
        </row>
        <row r="22">
          <cell r="B22">
            <v>34.142</v>
          </cell>
          <cell r="C22">
            <v>115.50067658998648</v>
          </cell>
        </row>
        <row r="23">
          <cell r="B23">
            <v>34.312</v>
          </cell>
          <cell r="C23">
            <v>116.07577807848443</v>
          </cell>
        </row>
        <row r="24">
          <cell r="B24">
            <v>34.64</v>
          </cell>
          <cell r="C24">
            <v>117.1853856562923</v>
          </cell>
        </row>
        <row r="25">
          <cell r="B25">
            <v>34.499</v>
          </cell>
          <cell r="C25">
            <v>116.70838971583221</v>
          </cell>
        </row>
        <row r="26">
          <cell r="B26">
            <v>35.01</v>
          </cell>
          <cell r="C26">
            <v>118.43707713125846</v>
          </cell>
        </row>
        <row r="27">
          <cell r="B27">
            <v>34.977</v>
          </cell>
          <cell r="C27">
            <v>118.3254397834912</v>
          </cell>
        </row>
        <row r="28">
          <cell r="B28">
            <v>35.401</v>
          </cell>
          <cell r="C28">
            <v>119.7598105548038</v>
          </cell>
        </row>
        <row r="29">
          <cell r="B29">
            <v>34.816</v>
          </cell>
          <cell r="C29">
            <v>117.78078484438431</v>
          </cell>
        </row>
        <row r="30">
          <cell r="C30">
            <v>120.09100135317998</v>
          </cell>
        </row>
        <row r="31">
          <cell r="B31">
            <v>35.135</v>
          </cell>
        </row>
        <row r="32">
          <cell r="C32">
            <v>117.04215623557542</v>
          </cell>
        </row>
        <row r="33">
          <cell r="B33">
            <v>34.352</v>
          </cell>
        </row>
        <row r="34">
          <cell r="C34">
            <v>118.66736316746787</v>
          </cell>
        </row>
        <row r="35">
          <cell r="B35">
            <v>34.768</v>
          </cell>
        </row>
        <row r="36">
          <cell r="B36">
            <v>34.765</v>
          </cell>
          <cell r="C36">
            <v>118.65712380686321</v>
          </cell>
        </row>
        <row r="37">
          <cell r="B37">
            <v>34.707</v>
          </cell>
          <cell r="C37">
            <v>118.45916283517337</v>
          </cell>
        </row>
        <row r="38">
          <cell r="B38">
            <v>34.778</v>
          </cell>
          <cell r="C38">
            <v>118.70149436948334</v>
          </cell>
        </row>
        <row r="39">
          <cell r="B39">
            <v>34.649</v>
          </cell>
          <cell r="C39">
            <v>118.26120186348349</v>
          </cell>
        </row>
        <row r="40">
          <cell r="B40">
            <v>34.17</v>
          </cell>
          <cell r="C40">
            <v>116.62631728694134</v>
          </cell>
        </row>
        <row r="41">
          <cell r="B41">
            <v>34.326</v>
          </cell>
          <cell r="C41">
            <v>117.15876403838303</v>
          </cell>
        </row>
        <row r="42">
          <cell r="B42">
            <v>34.278</v>
          </cell>
          <cell r="C42">
            <v>116.99493426870866</v>
          </cell>
        </row>
        <row r="43">
          <cell r="B43">
            <v>34.375</v>
          </cell>
          <cell r="C43">
            <v>117.32600692825896</v>
          </cell>
        </row>
        <row r="44">
          <cell r="B44">
            <v>34.354</v>
          </cell>
          <cell r="C44">
            <v>117.25433140402643</v>
          </cell>
        </row>
        <row r="45">
          <cell r="B45">
            <v>34.628</v>
          </cell>
          <cell r="C45">
            <v>118.18952633925096</v>
          </cell>
        </row>
        <row r="46">
          <cell r="B46">
            <v>34.527</v>
          </cell>
          <cell r="C46">
            <v>117.84480119889447</v>
          </cell>
        </row>
        <row r="47">
          <cell r="B47">
            <v>34.631</v>
          </cell>
          <cell r="C47">
            <v>118.19976569985559</v>
          </cell>
        </row>
        <row r="48">
          <cell r="B48">
            <v>34.667</v>
          </cell>
          <cell r="C48">
            <v>118.32263802711138</v>
          </cell>
        </row>
        <row r="49">
          <cell r="B49">
            <v>34.691</v>
          </cell>
          <cell r="C49">
            <v>118.40455291194857</v>
          </cell>
        </row>
        <row r="50">
          <cell r="B50">
            <v>34.697</v>
          </cell>
          <cell r="C50">
            <v>118.42503163315787</v>
          </cell>
        </row>
        <row r="51">
          <cell r="B51">
            <v>34.949</v>
          </cell>
          <cell r="C51">
            <v>119.28513792394828</v>
          </cell>
        </row>
        <row r="52">
          <cell r="B52">
            <v>35.052</v>
          </cell>
          <cell r="C52">
            <v>119.63668930470787</v>
          </cell>
        </row>
        <row r="53">
          <cell r="B53">
            <v>35.3789</v>
          </cell>
          <cell r="C53">
            <v>120.75243829859437</v>
          </cell>
        </row>
        <row r="54">
          <cell r="C54">
            <v>120.7401851970708</v>
          </cell>
        </row>
        <row r="55">
          <cell r="B55">
            <v>35.82502952348705</v>
          </cell>
        </row>
        <row r="56">
          <cell r="B56">
            <v>35.90983492959347</v>
          </cell>
          <cell r="C56">
            <v>121.02600269883416</v>
          </cell>
        </row>
        <row r="57">
          <cell r="B57">
            <v>36.10791804827977</v>
          </cell>
          <cell r="C57">
            <v>121.69359719220137</v>
          </cell>
        </row>
        <row r="58">
          <cell r="B58">
            <v>36.161303407613474</v>
          </cell>
          <cell r="C58">
            <v>121.87352051001851</v>
          </cell>
        </row>
        <row r="59">
          <cell r="B59">
            <v>36.17541217683623</v>
          </cell>
          <cell r="C59">
            <v>121.9210709358386</v>
          </cell>
        </row>
        <row r="60">
          <cell r="B60">
            <v>36.199807052630746</v>
          </cell>
          <cell r="C60">
            <v>122.00328836483911</v>
          </cell>
        </row>
        <row r="61">
          <cell r="B61">
            <v>36.246760974130865</v>
          </cell>
          <cell r="C61">
            <v>122.16153597141643</v>
          </cell>
        </row>
        <row r="62">
          <cell r="B62">
            <v>36.27386543572308</v>
          </cell>
          <cell r="C62">
            <v>122.25288544846752</v>
          </cell>
        </row>
        <row r="63">
          <cell r="B63">
            <v>36.31174993267575</v>
          </cell>
          <cell r="C63">
            <v>122.38056660432433</v>
          </cell>
        </row>
        <row r="64">
          <cell r="B64">
            <v>36.32028391601244</v>
          </cell>
          <cell r="C64">
            <v>122.40932847116008</v>
          </cell>
        </row>
        <row r="65">
          <cell r="B65">
            <v>36.352262472680124</v>
          </cell>
          <cell r="C65">
            <v>122.51710498679026</v>
          </cell>
        </row>
        <row r="66">
          <cell r="B66">
            <v>37.19085461559918</v>
          </cell>
          <cell r="C66">
            <v>125.34339074252075</v>
          </cell>
        </row>
        <row r="67">
          <cell r="B67">
            <v>37.71734235592723</v>
          </cell>
          <cell r="C67">
            <v>127.11779897376927</v>
          </cell>
        </row>
        <row r="68">
          <cell r="B68">
            <v>38.35262991591019</v>
          </cell>
          <cell r="C68">
            <v>129.2588924680663</v>
          </cell>
        </row>
        <row r="69">
          <cell r="B69">
            <v>38.569803680534086</v>
          </cell>
          <cell r="C69">
            <v>129.99082767954866</v>
          </cell>
        </row>
        <row r="70">
          <cell r="B70">
            <v>38.5779399354777</v>
          </cell>
          <cell r="C70">
            <v>130.01824909250402</v>
          </cell>
        </row>
        <row r="71">
          <cell r="B71">
            <v>38.691751641861</v>
          </cell>
          <cell r="C71">
            <v>130.40182578983251</v>
          </cell>
        </row>
        <row r="72">
          <cell r="B72">
            <v>38.857234733217645</v>
          </cell>
          <cell r="C72">
            <v>130.95954924081488</v>
          </cell>
        </row>
        <row r="73">
          <cell r="B73">
            <v>38.836404854600815</v>
          </cell>
          <cell r="C73">
            <v>130.88934683106726</v>
          </cell>
        </row>
        <row r="74">
          <cell r="B74">
            <v>38.67359938649318</v>
          </cell>
          <cell r="C74">
            <v>130.34064770557112</v>
          </cell>
        </row>
        <row r="75">
          <cell r="B75">
            <v>38.65927998197209</v>
          </cell>
          <cell r="C75">
            <v>130.2923873809661</v>
          </cell>
        </row>
        <row r="76">
          <cell r="B76">
            <v>38.61088630615541</v>
          </cell>
          <cell r="C76">
            <v>130.12928740705976</v>
          </cell>
        </row>
        <row r="77">
          <cell r="B77">
            <v>38.45188647113464</v>
          </cell>
          <cell r="C77">
            <v>129.59341430989664</v>
          </cell>
        </row>
        <row r="78">
          <cell r="B78">
            <v>39.04966219517798</v>
          </cell>
          <cell r="C78">
            <v>131.60808261826435</v>
          </cell>
        </row>
        <row r="79">
          <cell r="B79">
            <v>38.943610650681286</v>
          </cell>
          <cell r="C79">
            <v>131.2506597970334</v>
          </cell>
        </row>
        <row r="80">
          <cell r="B80">
            <v>38.98357416673366</v>
          </cell>
          <cell r="C80">
            <v>131.38534781804748</v>
          </cell>
        </row>
        <row r="81">
          <cell r="B81">
            <v>38.869610977746504</v>
          </cell>
          <cell r="C81">
            <v>131.00126058275475</v>
          </cell>
        </row>
        <row r="82">
          <cell r="B82">
            <v>38.88328386302807</v>
          </cell>
          <cell r="C82">
            <v>131.04734196002175</v>
          </cell>
        </row>
        <row r="83">
          <cell r="B83">
            <v>38.934688322347</v>
          </cell>
          <cell r="C83">
            <v>131.22058910093628</v>
          </cell>
        </row>
        <row r="84">
          <cell r="B84">
            <v>38.94579577608148</v>
          </cell>
          <cell r="C84">
            <v>131.25802426955465</v>
          </cell>
        </row>
        <row r="85">
          <cell r="B85">
            <v>38.96643519948494</v>
          </cell>
          <cell r="C85">
            <v>131.32758479294404</v>
          </cell>
        </row>
        <row r="86">
          <cell r="B86">
            <v>38.97837769212717</v>
          </cell>
          <cell r="C86">
            <v>131.36783427194007</v>
          </cell>
        </row>
        <row r="87">
          <cell r="B87">
            <v>39.135560624116536</v>
          </cell>
          <cell r="C87">
            <v>131.89758390705964</v>
          </cell>
        </row>
        <row r="88">
          <cell r="B88">
            <v>39.45125450308427</v>
          </cell>
          <cell r="C88">
            <v>132.96155895241603</v>
          </cell>
        </row>
        <row r="89">
          <cell r="B89">
            <v>39.60532478145765</v>
          </cell>
          <cell r="C89">
            <v>133.48081809027576</v>
          </cell>
        </row>
        <row r="90">
          <cell r="B90">
            <v>40.319684036557874</v>
          </cell>
          <cell r="C90">
            <v>135.88840490612182</v>
          </cell>
        </row>
        <row r="91">
          <cell r="B91">
            <v>40.61679333316826</v>
          </cell>
          <cell r="C91">
            <v>136.8897448065674</v>
          </cell>
        </row>
        <row r="92">
          <cell r="B92">
            <v>40.86747650656051</v>
          </cell>
          <cell r="C92">
            <v>137.73461592555213</v>
          </cell>
        </row>
        <row r="93">
          <cell r="B93">
            <v>40.8774577681008</v>
          </cell>
          <cell r="C93">
            <v>137.76825551728186</v>
          </cell>
        </row>
        <row r="94">
          <cell r="B94">
            <v>40.99131882145717</v>
          </cell>
          <cell r="C94">
            <v>138.15199852745772</v>
          </cell>
        </row>
        <row r="95">
          <cell r="B95">
            <v>41.34542085393794</v>
          </cell>
          <cell r="C95">
            <v>139.34541959504836</v>
          </cell>
        </row>
        <row r="96">
          <cell r="B96">
            <v>41.513343957496744</v>
          </cell>
          <cell r="C96">
            <v>139.9113665570534</v>
          </cell>
        </row>
        <row r="97">
          <cell r="B97">
            <v>41.789872615261444</v>
          </cell>
          <cell r="C97">
            <v>140.8433440542085</v>
          </cell>
        </row>
        <row r="98">
          <cell r="B98">
            <v>41.812166281272205</v>
          </cell>
          <cell r="C98">
            <v>140.91847982935408</v>
          </cell>
        </row>
        <row r="99">
          <cell r="B99">
            <v>42.070019531045574</v>
          </cell>
          <cell r="C99">
            <v>141.78751607427586</v>
          </cell>
        </row>
        <row r="100">
          <cell r="B100">
            <v>42.31706095035865</v>
          </cell>
          <cell r="C100">
            <v>142.6201134821762</v>
          </cell>
        </row>
        <row r="101">
          <cell r="B101">
            <v>42.434226913878256</v>
          </cell>
          <cell r="C101">
            <v>143.0149949469598</v>
          </cell>
        </row>
        <row r="102">
          <cell r="B102">
            <v>43.27190000695015</v>
          </cell>
          <cell r="C102">
            <v>145.8381832523817</v>
          </cell>
        </row>
        <row r="103">
          <cell r="B103">
            <v>43.18990205631657</v>
          </cell>
          <cell r="C103">
            <v>145.56182764634408</v>
          </cell>
        </row>
        <row r="104">
          <cell r="B104">
            <v>43.13449155942839</v>
          </cell>
          <cell r="C104">
            <v>145.37507905897016</v>
          </cell>
        </row>
        <row r="105">
          <cell r="B105">
            <v>43.16304258675352</v>
          </cell>
          <cell r="C105">
            <v>145.47130385969342</v>
          </cell>
        </row>
        <row r="106">
          <cell r="B106">
            <v>43.56472864190272</v>
          </cell>
          <cell r="C106">
            <v>146.8250961477918</v>
          </cell>
        </row>
        <row r="107">
          <cell r="B107">
            <v>43.69539682122219</v>
          </cell>
          <cell r="C107">
            <v>147.2654837868321</v>
          </cell>
        </row>
        <row r="108">
          <cell r="B108">
            <v>43.664358290854565</v>
          </cell>
          <cell r="C108">
            <v>147.1608754179158</v>
          </cell>
        </row>
        <row r="109">
          <cell r="B109">
            <v>43.71456633356705</v>
          </cell>
          <cell r="C109">
            <v>147.3300903063924</v>
          </cell>
        </row>
        <row r="110">
          <cell r="B110">
            <v>43.724690464363114</v>
          </cell>
          <cell r="C110">
            <v>147.3642114067386</v>
          </cell>
        </row>
        <row r="111">
          <cell r="B111">
            <v>43.73102170990164</v>
          </cell>
          <cell r="C111">
            <v>147.38554944243646</v>
          </cell>
        </row>
        <row r="112">
          <cell r="B112">
            <v>44.08899540010281</v>
          </cell>
          <cell r="C112">
            <v>148.59201905950215</v>
          </cell>
        </row>
        <row r="113">
          <cell r="B113">
            <v>44.12471018701585</v>
          </cell>
          <cell r="C113">
            <v>148.71238769683507</v>
          </cell>
        </row>
        <row r="114">
          <cell r="B114">
            <v>45.19596199147145</v>
          </cell>
          <cell r="C114">
            <v>152.32280038827102</v>
          </cell>
        </row>
        <row r="115">
          <cell r="B115">
            <v>45.320453875308885</v>
          </cell>
          <cell r="C115">
            <v>152.7423722158451</v>
          </cell>
        </row>
        <row r="116">
          <cell r="B116">
            <v>45.67359139621702</v>
          </cell>
          <cell r="C116">
            <v>153.93254261463093</v>
          </cell>
        </row>
        <row r="117">
          <cell r="B117">
            <v>45.95631529134819</v>
          </cell>
          <cell r="C117">
            <v>154.88539976260327</v>
          </cell>
        </row>
        <row r="118">
          <cell r="B118">
            <v>46.234789599925556</v>
          </cell>
          <cell r="C118">
            <v>155.82393463717227</v>
          </cell>
        </row>
        <row r="119">
          <cell r="B119">
            <v>46.39862071275293</v>
          </cell>
          <cell r="C119">
            <v>156.376090466963</v>
          </cell>
        </row>
        <row r="120">
          <cell r="B120">
            <v>46.46645154209148</v>
          </cell>
          <cell r="C120">
            <v>156.60469898467656</v>
          </cell>
        </row>
        <row r="121">
          <cell r="B121">
            <v>46.49277605915654</v>
          </cell>
          <cell r="C121">
            <v>156.69341983453867</v>
          </cell>
        </row>
        <row r="122">
          <cell r="B122">
            <v>46.662855428120004</v>
          </cell>
          <cell r="C122">
            <v>157.26663400295644</v>
          </cell>
        </row>
        <row r="123">
          <cell r="B123">
            <v>46.88704742086372</v>
          </cell>
          <cell r="C123">
            <v>158.02222257004559</v>
          </cell>
        </row>
        <row r="124">
          <cell r="B124">
            <v>46.977632307588436</v>
          </cell>
          <cell r="C124">
            <v>158.3275185082395</v>
          </cell>
        </row>
        <row r="125">
          <cell r="B125">
            <v>47.01357310398561</v>
          </cell>
          <cell r="C125">
            <v>158.44864885958452</v>
          </cell>
        </row>
        <row r="126">
          <cell r="B126">
            <v>48.005318430306644</v>
          </cell>
          <cell r="C126">
            <v>161.7911028913342</v>
          </cell>
        </row>
        <row r="127">
          <cell r="B127">
            <v>48.01174492838552</v>
          </cell>
          <cell r="C127">
            <v>161.81276195424448</v>
          </cell>
        </row>
        <row r="128">
          <cell r="B128">
            <v>48.41993345653749</v>
          </cell>
          <cell r="C128">
            <v>163.1884693616055</v>
          </cell>
        </row>
        <row r="129">
          <cell r="B129">
            <v>48.51027456182213</v>
          </cell>
          <cell r="C129">
            <v>163.49294368941662</v>
          </cell>
        </row>
        <row r="130">
          <cell r="B130">
            <v>48.72488196274209</v>
          </cell>
          <cell r="C130">
            <v>164.21622955062574</v>
          </cell>
        </row>
        <row r="131">
          <cell r="B131">
            <v>49.033889633032196</v>
          </cell>
          <cell r="C131">
            <v>165.25767023705092</v>
          </cell>
        </row>
        <row r="132">
          <cell r="B132">
            <v>49.163478676632515</v>
          </cell>
          <cell r="C132">
            <v>165.69442089244274</v>
          </cell>
        </row>
        <row r="133">
          <cell r="B133">
            <v>49.327081720114855</v>
          </cell>
          <cell r="C133">
            <v>166.24580806592465</v>
          </cell>
        </row>
        <row r="134">
          <cell r="B134">
            <v>49.9803800488803</v>
          </cell>
          <cell r="C134">
            <v>168.44760279584563</v>
          </cell>
        </row>
        <row r="135">
          <cell r="B135">
            <v>49.73711652066543</v>
          </cell>
          <cell r="C135">
            <v>167.62773791816002</v>
          </cell>
        </row>
        <row r="136">
          <cell r="B136">
            <v>49.94674985452924</v>
          </cell>
          <cell r="C136">
            <v>168.33425980776795</v>
          </cell>
        </row>
        <row r="137">
          <cell r="B137">
            <v>50.28118638296081</v>
          </cell>
          <cell r="C137">
            <v>169.46140272758115</v>
          </cell>
        </row>
        <row r="138">
          <cell r="B138">
            <v>51.206645152000505</v>
          </cell>
          <cell r="C138">
            <v>172.5804528624274</v>
          </cell>
        </row>
        <row r="139">
          <cell r="B139">
            <v>51.052854699154885</v>
          </cell>
          <cell r="C139">
            <v>172.06213681342186</v>
          </cell>
        </row>
        <row r="140">
          <cell r="B140">
            <v>50.86061344041269</v>
          </cell>
          <cell r="C140">
            <v>171.4142309919393</v>
          </cell>
        </row>
        <row r="141">
          <cell r="B141">
            <v>50.952794728926776</v>
          </cell>
          <cell r="C141">
            <v>171.72490724245293</v>
          </cell>
        </row>
        <row r="142">
          <cell r="B142">
            <v>50.90549460132709</v>
          </cell>
          <cell r="C142">
            <v>171.56549282626975</v>
          </cell>
        </row>
        <row r="143">
          <cell r="B143">
            <v>51.20933008223203</v>
          </cell>
          <cell r="C143">
            <v>172.58950181445084</v>
          </cell>
        </row>
        <row r="144">
          <cell r="B144">
            <v>51.60650077400372</v>
          </cell>
          <cell r="C144">
            <v>173.92807608828147</v>
          </cell>
        </row>
        <row r="145">
          <cell r="B145">
            <v>51.955977462507946</v>
          </cell>
          <cell r="C145">
            <v>175.10590847679066</v>
          </cell>
        </row>
        <row r="146">
          <cell r="B146">
            <v>52.065275363548864</v>
          </cell>
          <cell r="C146">
            <v>175.47427241085742</v>
          </cell>
        </row>
        <row r="147">
          <cell r="B147">
            <v>52.48477198138628</v>
          </cell>
          <cell r="C147">
            <v>176.88809118507584</v>
          </cell>
        </row>
        <row r="148">
          <cell r="B148">
            <v>52.69263129642923</v>
          </cell>
          <cell r="C148">
            <v>177.58863414420355</v>
          </cell>
        </row>
        <row r="149">
          <cell r="B149">
            <v>52.8666259342173</v>
          </cell>
          <cell r="C149">
            <v>178.17504384349093</v>
          </cell>
        </row>
        <row r="150">
          <cell r="B150">
            <v>54.114895713943525</v>
          </cell>
          <cell r="C150">
            <v>182.38205571158275</v>
          </cell>
        </row>
        <row r="151">
          <cell r="B151">
            <v>54.27001855489147</v>
          </cell>
          <cell r="C151">
            <v>182.90486227429813</v>
          </cell>
        </row>
        <row r="152">
          <cell r="B152">
            <v>54.75114726239364</v>
          </cell>
          <cell r="C152">
            <v>184.52639811167555</v>
          </cell>
        </row>
        <row r="153">
          <cell r="B153">
            <v>54.925205974816215</v>
          </cell>
          <cell r="C153">
            <v>185.11302376007282</v>
          </cell>
        </row>
        <row r="154">
          <cell r="B154">
            <v>55.01671966056968</v>
          </cell>
          <cell r="C154">
            <v>185.42145000599385</v>
          </cell>
        </row>
        <row r="155">
          <cell r="B155">
            <v>55.45730518060821</v>
          </cell>
          <cell r="C155">
            <v>186.9063441705534</v>
          </cell>
        </row>
        <row r="156">
          <cell r="B156">
            <v>56.02505652422382</v>
          </cell>
          <cell r="C156">
            <v>188.8198220737354</v>
          </cell>
        </row>
        <row r="157">
          <cell r="B157">
            <v>56.64670421776124</v>
          </cell>
          <cell r="C157">
            <v>190.91494547330808</v>
          </cell>
        </row>
        <row r="158">
          <cell r="B158">
            <v>56.67328105210256</v>
          </cell>
          <cell r="C158">
            <v>191.0045167016645</v>
          </cell>
        </row>
        <row r="159">
          <cell r="B159">
            <v>57.00306247724386</v>
          </cell>
          <cell r="C159">
            <v>192.11597064533842</v>
          </cell>
        </row>
        <row r="160">
          <cell r="C160">
            <v>192.81153663206084</v>
          </cell>
        </row>
        <row r="162">
          <cell r="B162">
            <v>68.70832198768888</v>
          </cell>
        </row>
        <row r="163">
          <cell r="B163">
            <v>68.6100536228596</v>
          </cell>
          <cell r="C163">
            <v>192.53577273800954</v>
          </cell>
        </row>
        <row r="164">
          <cell r="B164">
            <v>69.89588583339354</v>
          </cell>
          <cell r="C164">
            <v>196.144117072317</v>
          </cell>
        </row>
        <row r="165">
          <cell r="B165">
            <v>70.7811317222764</v>
          </cell>
          <cell r="C165">
            <v>198.62832299082717</v>
          </cell>
        </row>
        <row r="166">
          <cell r="B166">
            <v>71.88760581846444</v>
          </cell>
          <cell r="C166">
            <v>201.73334672824015</v>
          </cell>
        </row>
        <row r="167">
          <cell r="B167">
            <v>71.60697771307989</v>
          </cell>
          <cell r="C167">
            <v>200.9458389758163</v>
          </cell>
        </row>
        <row r="168">
          <cell r="B168">
            <v>71.63498799679155</v>
          </cell>
          <cell r="C168">
            <v>201.02444234856222</v>
          </cell>
        </row>
        <row r="169">
          <cell r="B169">
            <v>71.64707394257653</v>
          </cell>
          <cell r="C169">
            <v>201.05835832425538</v>
          </cell>
        </row>
        <row r="170">
          <cell r="B170">
            <v>71.80080369844856</v>
          </cell>
          <cell r="C170">
            <v>201.48975978478109</v>
          </cell>
        </row>
        <row r="171">
          <cell r="B171">
            <v>72.07632124700874</v>
          </cell>
          <cell r="C171">
            <v>202.26292612577404</v>
          </cell>
        </row>
        <row r="172">
          <cell r="B172">
            <v>72.88911755271128</v>
          </cell>
          <cell r="C172">
            <v>204.5438216583334</v>
          </cell>
        </row>
        <row r="173">
          <cell r="B173">
            <v>72.88304928813659</v>
          </cell>
          <cell r="C173">
            <v>204.52679269614237</v>
          </cell>
        </row>
        <row r="174">
          <cell r="B174">
            <v>72.80025098891925</v>
          </cell>
          <cell r="C174">
            <v>204.29444140534125</v>
          </cell>
        </row>
        <row r="175">
          <cell r="B175">
            <v>72.50861186847109</v>
          </cell>
          <cell r="C175">
            <v>203.47603418291328</v>
          </cell>
        </row>
        <row r="176">
          <cell r="B176">
            <v>72.9440989173931</v>
          </cell>
          <cell r="C176">
            <v>204.6981121591599</v>
          </cell>
        </row>
        <row r="177">
          <cell r="B177">
            <v>72.79146789061352</v>
          </cell>
          <cell r="C177">
            <v>204.26979398808925</v>
          </cell>
        </row>
        <row r="178">
          <cell r="B178">
            <v>72.44364234427607</v>
          </cell>
          <cell r="C178">
            <v>203.29371458272655</v>
          </cell>
        </row>
        <row r="179">
          <cell r="B179">
            <v>72.53605368601754</v>
          </cell>
          <cell r="C179">
            <v>203.55304230734478</v>
          </cell>
        </row>
        <row r="180">
          <cell r="B180">
            <v>72.7057511058649</v>
          </cell>
          <cell r="C180">
            <v>204.02925274789564</v>
          </cell>
        </row>
        <row r="181">
          <cell r="B181">
            <v>73.03988299008834</v>
          </cell>
          <cell r="C181">
            <v>204.9669045515073</v>
          </cell>
        </row>
        <row r="182">
          <cell r="B182">
            <v>73.24580119345362</v>
          </cell>
          <cell r="C182">
            <v>205.54475893745033</v>
          </cell>
        </row>
        <row r="183">
          <cell r="B183">
            <v>73.5193149071334</v>
          </cell>
          <cell r="C183">
            <v>206.31230205157252</v>
          </cell>
        </row>
        <row r="184">
          <cell r="B184">
            <v>73.83249275521818</v>
          </cell>
          <cell r="C184">
            <v>207.19115195477883</v>
          </cell>
        </row>
        <row r="185">
          <cell r="B185">
            <v>73.92846984526068</v>
          </cell>
          <cell r="C185">
            <v>207.4604859987085</v>
          </cell>
        </row>
        <row r="186">
          <cell r="B186">
            <v>73.96558563849032</v>
          </cell>
          <cell r="C186">
            <v>207.56464154957771</v>
          </cell>
        </row>
        <row r="187">
          <cell r="B187">
            <v>74.24813707738748</v>
          </cell>
          <cell r="C187">
            <v>208.3575466233055</v>
          </cell>
        </row>
        <row r="188">
          <cell r="B188">
            <v>74.86568302415817</v>
          </cell>
          <cell r="C188">
            <v>210.09052422329827</v>
          </cell>
        </row>
        <row r="189">
          <cell r="B189">
            <v>75.66930814204785</v>
          </cell>
          <cell r="C189">
            <v>212.34568326915877</v>
          </cell>
        </row>
        <row r="190">
          <cell r="B190">
            <v>76.33645685928398</v>
          </cell>
          <cell r="C190">
            <v>214.21785778326574</v>
          </cell>
        </row>
        <row r="191">
          <cell r="B191">
            <v>76.53667356506728</v>
          </cell>
          <cell r="C191">
            <v>214.7797124405284</v>
          </cell>
        </row>
        <row r="192">
          <cell r="B192">
            <v>77.21736141547788</v>
          </cell>
          <cell r="C192">
            <v>216.68988091223054</v>
          </cell>
        </row>
        <row r="193">
          <cell r="B193">
            <v>77.94160608203211</v>
          </cell>
          <cell r="C193">
            <v>218.72227994361594</v>
          </cell>
        </row>
        <row r="194">
          <cell r="B194">
            <v>78.07673926922843</v>
          </cell>
          <cell r="C194">
            <v>219.10149510590705</v>
          </cell>
        </row>
        <row r="195">
          <cell r="B195">
            <v>77.79545527538744</v>
          </cell>
          <cell r="C195">
            <v>218.3121467778806</v>
          </cell>
        </row>
        <row r="196">
          <cell r="B196">
            <v>77.92172868027936</v>
          </cell>
          <cell r="C196">
            <v>218.6664993297787</v>
          </cell>
        </row>
        <row r="197">
          <cell r="B197">
            <v>78.3277509172033</v>
          </cell>
          <cell r="C197">
            <v>219.80589218850864</v>
          </cell>
        </row>
        <row r="198">
          <cell r="B198">
            <v>78.889127949416</v>
          </cell>
          <cell r="C198">
            <v>221.38124674643646</v>
          </cell>
        </row>
        <row r="199">
          <cell r="B199">
            <v>79.16701765470128</v>
          </cell>
          <cell r="C199">
            <v>222.16106991108728</v>
          </cell>
        </row>
        <row r="200">
          <cell r="B200">
            <v>80.3427473599834</v>
          </cell>
          <cell r="C200">
            <v>225.46044100008032</v>
          </cell>
        </row>
        <row r="201">
          <cell r="B201">
            <v>82.4979748100001</v>
          </cell>
          <cell r="C201">
            <v>231.50851064299454</v>
          </cell>
        </row>
        <row r="202">
          <cell r="B202">
            <v>83.00659104371702</v>
          </cell>
          <cell r="C202">
            <v>232.93580612543326</v>
          </cell>
        </row>
        <row r="203">
          <cell r="B203">
            <v>83.20299254116195</v>
          </cell>
          <cell r="C203">
            <v>233.48695442048222</v>
          </cell>
        </row>
        <row r="204">
          <cell r="B204">
            <v>83.24689130181694</v>
          </cell>
          <cell r="C204">
            <v>233.61014455601853</v>
          </cell>
        </row>
        <row r="205">
          <cell r="B205">
            <v>83.66974892104774</v>
          </cell>
          <cell r="C205">
            <v>234.79678141428838</v>
          </cell>
        </row>
        <row r="206">
          <cell r="B206">
            <v>84.34229597426351</v>
          </cell>
          <cell r="C206">
            <v>236.68410491508828</v>
          </cell>
        </row>
        <row r="207">
          <cell r="B207">
            <v>85.17662894834302</v>
          </cell>
          <cell r="C207">
            <v>239.0254373496644</v>
          </cell>
        </row>
        <row r="208">
          <cell r="B208">
            <v>85.9052473522685</v>
          </cell>
          <cell r="C208">
            <v>241.07011010567268</v>
          </cell>
        </row>
        <row r="209">
          <cell r="B209">
            <v>86.21703938865924</v>
          </cell>
          <cell r="C209">
            <v>241.9450710988535</v>
          </cell>
        </row>
        <row r="210">
          <cell r="B210">
            <v>85.73746921043985</v>
          </cell>
          <cell r="C210">
            <v>240.59928560576628</v>
          </cell>
        </row>
        <row r="211">
          <cell r="B211">
            <v>86.07785495611752</v>
          </cell>
          <cell r="C211">
            <v>241.5544871995925</v>
          </cell>
        </row>
        <row r="212">
          <cell r="B212">
            <v>86.03754068735955</v>
          </cell>
          <cell r="C212">
            <v>241.44135598225884</v>
          </cell>
        </row>
        <row r="213">
          <cell r="B213">
            <v>86.6663654111953</v>
          </cell>
          <cell r="C213">
            <v>243.20598445472714</v>
          </cell>
        </row>
        <row r="214">
          <cell r="B214">
            <v>87.6001937341257</v>
          </cell>
          <cell r="C214">
            <v>245.82652398597952</v>
          </cell>
        </row>
        <row r="215">
          <cell r="B215">
            <v>89.01718934590875</v>
          </cell>
          <cell r="C215">
            <v>249.80294333963118</v>
          </cell>
        </row>
        <row r="216">
          <cell r="B216">
            <v>90.98061402524064</v>
          </cell>
          <cell r="C216">
            <v>255.31276978468867</v>
          </cell>
        </row>
        <row r="217">
          <cell r="B217">
            <v>92.94769674127411</v>
          </cell>
          <cell r="C217">
            <v>260.8328615317806</v>
          </cell>
        </row>
        <row r="218">
          <cell r="B218">
            <v>95.03126759122776</v>
          </cell>
          <cell r="C218">
            <v>266.6798460838603</v>
          </cell>
        </row>
        <row r="219">
          <cell r="B219">
            <v>96.08429237225955</v>
          </cell>
          <cell r="C219">
            <v>269.63487860785006</v>
          </cell>
        </row>
        <row r="220">
          <cell r="B220">
            <v>96.67008726936942</v>
          </cell>
          <cell r="C220">
            <v>271.27875537554655</v>
          </cell>
        </row>
        <row r="221">
          <cell r="B221">
            <v>99.23297268971604</v>
          </cell>
          <cell r="C221">
            <v>278.4708081256847</v>
          </cell>
        </row>
        <row r="222">
          <cell r="B222">
            <v>101.6983154851965</v>
          </cell>
          <cell r="C222">
            <v>285.3891335769531</v>
          </cell>
        </row>
        <row r="223">
          <cell r="B223">
            <v>102.80510769413696</v>
          </cell>
          <cell r="C223">
            <v>288.49505001275895</v>
          </cell>
        </row>
        <row r="224">
          <cell r="B224">
            <v>104.24234202413443</v>
          </cell>
          <cell r="C224">
            <v>292.52826391830035</v>
          </cell>
        </row>
        <row r="225">
          <cell r="B225">
            <v>109.82813636259999</v>
          </cell>
          <cell r="C225">
            <v>308.2033023787533</v>
          </cell>
        </row>
        <row r="226">
          <cell r="B226">
            <v>111.45095804778862</v>
          </cell>
          <cell r="C226">
            <v>312.757317580247</v>
          </cell>
        </row>
        <row r="227">
          <cell r="B227">
            <v>114.12781802306719</v>
          </cell>
          <cell r="C227">
            <v>320.2692094479424</v>
          </cell>
        </row>
        <row r="228">
          <cell r="B228">
            <v>117.17716232595268</v>
          </cell>
          <cell r="C228">
            <v>328.8263789981596</v>
          </cell>
        </row>
        <row r="229">
          <cell r="B229">
            <v>118.90503322311888</v>
          </cell>
          <cell r="C229">
            <v>333.67518672838077</v>
          </cell>
        </row>
        <row r="230">
          <cell r="B230">
            <v>121.46946228727352</v>
          </cell>
          <cell r="C230">
            <v>340.8715713021762</v>
          </cell>
        </row>
        <row r="231">
          <cell r="B231">
            <v>121.10688052654588</v>
          </cell>
          <cell r="C231">
            <v>339.8540825261706</v>
          </cell>
        </row>
        <row r="232">
          <cell r="B232">
            <v>121.97543591429286</v>
          </cell>
          <cell r="C232">
            <v>342.29145101541354</v>
          </cell>
        </row>
        <row r="233">
          <cell r="B233">
            <v>122.48703094652474</v>
          </cell>
          <cell r="C233">
            <v>343.7271056995088</v>
          </cell>
        </row>
        <row r="234">
          <cell r="B234">
            <v>125.30285403495377</v>
          </cell>
          <cell r="C234">
            <v>351.628960392763</v>
          </cell>
        </row>
      </sheetData>
      <sheetData sheetId="3">
        <row r="7">
          <cell r="B7">
            <v>55.871</v>
          </cell>
          <cell r="C7">
            <v>100</v>
          </cell>
        </row>
        <row r="8">
          <cell r="B8">
            <v>56.414</v>
          </cell>
          <cell r="C8">
            <v>100.97188165595747</v>
          </cell>
        </row>
        <row r="9">
          <cell r="B9">
            <v>56.592</v>
          </cell>
          <cell r="C9">
            <v>101.29047269603193</v>
          </cell>
        </row>
        <row r="10">
          <cell r="B10">
            <v>56.361</v>
          </cell>
          <cell r="C10">
            <v>100.87702027885663</v>
          </cell>
        </row>
        <row r="11">
          <cell r="B11">
            <v>57.251</v>
          </cell>
          <cell r="C11">
            <v>102.46997547922892</v>
          </cell>
        </row>
        <row r="12">
          <cell r="B12">
            <v>57.879</v>
          </cell>
          <cell r="C12">
            <v>103.59399330600847</v>
          </cell>
        </row>
        <row r="13">
          <cell r="B13">
            <v>57.975</v>
          </cell>
          <cell r="C13">
            <v>103.76581768717223</v>
          </cell>
        </row>
        <row r="14">
          <cell r="B14">
            <v>58.994</v>
          </cell>
          <cell r="C14">
            <v>105.5896618997333</v>
          </cell>
        </row>
        <row r="15">
          <cell r="B15">
            <v>60.611</v>
          </cell>
          <cell r="C15">
            <v>108.48382881996025</v>
          </cell>
        </row>
        <row r="16">
          <cell r="B16">
            <v>60.946</v>
          </cell>
          <cell r="C16">
            <v>109.08342431672959</v>
          </cell>
        </row>
        <row r="17">
          <cell r="B17">
            <v>61.533</v>
          </cell>
          <cell r="C17">
            <v>110.1340588140538</v>
          </cell>
        </row>
        <row r="18">
          <cell r="B18">
            <v>62.442</v>
          </cell>
          <cell r="C18">
            <v>111.76102092319807</v>
          </cell>
        </row>
        <row r="19">
          <cell r="B19">
            <v>63.648</v>
          </cell>
          <cell r="C19">
            <v>113.91956471156772</v>
          </cell>
        </row>
        <row r="20">
          <cell r="B20">
            <v>63.9136</v>
          </cell>
          <cell r="C20">
            <v>114.39494549945411</v>
          </cell>
        </row>
        <row r="21">
          <cell r="B21">
            <v>64.705</v>
          </cell>
          <cell r="C21">
            <v>115.81142274167277</v>
          </cell>
        </row>
        <row r="22">
          <cell r="B22">
            <v>65.034</v>
          </cell>
          <cell r="C22">
            <v>116.4002792146194</v>
          </cell>
        </row>
        <row r="23">
          <cell r="B23">
            <v>65.457</v>
          </cell>
          <cell r="C23">
            <v>117.15738039412216</v>
          </cell>
        </row>
        <row r="24">
          <cell r="B24">
            <v>65.932</v>
          </cell>
          <cell r="C24">
            <v>118.00755311342198</v>
          </cell>
        </row>
        <row r="25">
          <cell r="B25">
            <v>65.773</v>
          </cell>
          <cell r="C25">
            <v>117.72296898211951</v>
          </cell>
        </row>
        <row r="26">
          <cell r="B26">
            <v>66.57</v>
          </cell>
          <cell r="C26">
            <v>119.14946931323941</v>
          </cell>
        </row>
        <row r="27">
          <cell r="B27">
            <v>66.655</v>
          </cell>
          <cell r="C27">
            <v>119.3016054840615</v>
          </cell>
        </row>
        <row r="28">
          <cell r="B28">
            <v>67.113</v>
          </cell>
          <cell r="C28">
            <v>120.1213509691969</v>
          </cell>
        </row>
        <row r="29">
          <cell r="B29">
            <v>65.789</v>
          </cell>
          <cell r="C29">
            <v>117.75160637898016</v>
          </cell>
        </row>
        <row r="30">
          <cell r="C30">
            <v>121.08070376402785</v>
          </cell>
        </row>
        <row r="31">
          <cell r="B31">
            <v>66.794</v>
          </cell>
        </row>
        <row r="32">
          <cell r="C32">
            <v>119.00510706657282</v>
          </cell>
        </row>
        <row r="33">
          <cell r="B33">
            <v>65.891</v>
          </cell>
        </row>
        <row r="34">
          <cell r="C34">
            <v>120.48610125082541</v>
          </cell>
        </row>
        <row r="35">
          <cell r="B35">
            <v>66.576</v>
          </cell>
        </row>
        <row r="36">
          <cell r="B36">
            <v>66.555</v>
          </cell>
          <cell r="C36">
            <v>120.44809644239197</v>
          </cell>
        </row>
        <row r="37">
          <cell r="B37">
            <v>66.358</v>
          </cell>
          <cell r="C37">
            <v>120.09157514423026</v>
          </cell>
        </row>
        <row r="38">
          <cell r="B38">
            <v>66.457</v>
          </cell>
          <cell r="C38">
            <v>120.27074066970236</v>
          </cell>
        </row>
        <row r="39">
          <cell r="B39">
            <v>66.132</v>
          </cell>
          <cell r="C39">
            <v>119.68257101537473</v>
          </cell>
        </row>
        <row r="40">
          <cell r="B40">
            <v>65.17</v>
          </cell>
          <cell r="C40">
            <v>117.94158883856487</v>
          </cell>
        </row>
        <row r="41">
          <cell r="B41">
            <v>65.361</v>
          </cell>
          <cell r="C41">
            <v>118.28725162003126</v>
          </cell>
        </row>
        <row r="42">
          <cell r="B42">
            <v>64.991</v>
          </cell>
          <cell r="C42">
            <v>117.617643090489</v>
          </cell>
        </row>
        <row r="43">
          <cell r="B43">
            <v>65.145</v>
          </cell>
          <cell r="C43">
            <v>117.89634501900117</v>
          </cell>
        </row>
        <row r="44">
          <cell r="B44">
            <v>65.017</v>
          </cell>
          <cell r="C44">
            <v>117.66469666283521</v>
          </cell>
        </row>
        <row r="45">
          <cell r="B45">
            <v>65.691</v>
          </cell>
          <cell r="C45">
            <v>118.88447003827167</v>
          </cell>
        </row>
        <row r="46">
          <cell r="B46">
            <v>65.447</v>
          </cell>
          <cell r="C46">
            <v>118.44289035933028</v>
          </cell>
        </row>
        <row r="47">
          <cell r="B47">
            <v>65.433</v>
          </cell>
          <cell r="C47">
            <v>118.41755382037464</v>
          </cell>
        </row>
        <row r="48">
          <cell r="B48">
            <v>65.413</v>
          </cell>
          <cell r="C48">
            <v>118.38135876472367</v>
          </cell>
        </row>
        <row r="49">
          <cell r="B49">
            <v>65.608</v>
          </cell>
          <cell r="C49">
            <v>118.7342605573203</v>
          </cell>
        </row>
        <row r="50">
          <cell r="B50">
            <v>65.515</v>
          </cell>
          <cell r="C50">
            <v>118.56595354854345</v>
          </cell>
        </row>
        <row r="51">
          <cell r="B51">
            <v>66.088</v>
          </cell>
          <cell r="C51">
            <v>119.60294189294265</v>
          </cell>
        </row>
        <row r="52">
          <cell r="B52">
            <v>66.398</v>
          </cell>
          <cell r="C52">
            <v>120.16396525553213</v>
          </cell>
        </row>
        <row r="53">
          <cell r="B53">
            <v>66.96037</v>
          </cell>
          <cell r="C53">
            <v>121.18171592785288</v>
          </cell>
        </row>
        <row r="54">
          <cell r="C54">
            <v>121.03583175605182</v>
          </cell>
        </row>
        <row r="55">
          <cell r="B55">
            <v>67.8512171771529</v>
          </cell>
        </row>
        <row r="56">
          <cell r="B56">
            <v>67.71692108117456</v>
          </cell>
          <cell r="C56">
            <v>120.79626877760309</v>
          </cell>
        </row>
        <row r="57">
          <cell r="B57">
            <v>68.15613462461754</v>
          </cell>
          <cell r="C57">
            <v>121.57975621910833</v>
          </cell>
        </row>
        <row r="58">
          <cell r="B58">
            <v>68.24193917357627</v>
          </cell>
          <cell r="C58">
            <v>121.73281795305714</v>
          </cell>
        </row>
        <row r="59">
          <cell r="B59">
            <v>68.30338092928136</v>
          </cell>
          <cell r="C59">
            <v>121.84242032005523</v>
          </cell>
        </row>
        <row r="60">
          <cell r="B60">
            <v>68.40108726577017</v>
          </cell>
          <cell r="C60">
            <v>122.01671295910819</v>
          </cell>
        </row>
        <row r="61">
          <cell r="B61">
            <v>68.58535521307567</v>
          </cell>
          <cell r="C61">
            <v>122.34541781063457</v>
          </cell>
        </row>
        <row r="62">
          <cell r="B62">
            <v>68.83199933748018</v>
          </cell>
          <cell r="C62">
            <v>122.78539188902292</v>
          </cell>
        </row>
        <row r="63">
          <cell r="B63">
            <v>68.96593341639647</v>
          </cell>
          <cell r="C63">
            <v>123.02430908633401</v>
          </cell>
        </row>
        <row r="64">
          <cell r="B64">
            <v>69.02212828283821</v>
          </cell>
          <cell r="C64">
            <v>123.12455183337919</v>
          </cell>
        </row>
        <row r="65">
          <cell r="B65">
            <v>69.09533418043928</v>
          </cell>
          <cell r="C65">
            <v>123.2551395674571</v>
          </cell>
        </row>
        <row r="66">
          <cell r="B66">
            <v>71.34472452327178</v>
          </cell>
          <cell r="C66">
            <v>127.26769589902486</v>
          </cell>
        </row>
        <row r="67">
          <cell r="B67">
            <v>72.28637450289688</v>
          </cell>
          <cell r="C67">
            <v>128.94745041557863</v>
          </cell>
        </row>
        <row r="68">
          <cell r="B68">
            <v>73.34792961786366</v>
          </cell>
          <cell r="C68">
            <v>130.84109671464842</v>
          </cell>
        </row>
        <row r="69">
          <cell r="B69">
            <v>73.69973862268972</v>
          </cell>
          <cell r="C69">
            <v>131.4686682939056</v>
          </cell>
        </row>
        <row r="70">
          <cell r="B70">
            <v>73.74544938277751</v>
          </cell>
          <cell r="C70">
            <v>131.55020905467018</v>
          </cell>
        </row>
        <row r="71">
          <cell r="B71">
            <v>74.00540799325947</v>
          </cell>
          <cell r="C71">
            <v>132.0139340687651</v>
          </cell>
        </row>
        <row r="72">
          <cell r="B72">
            <v>74.25545550705654</v>
          </cell>
          <cell r="C72">
            <v>132.45997925513137</v>
          </cell>
        </row>
        <row r="73">
          <cell r="B73">
            <v>74.23861227080488</v>
          </cell>
          <cell r="C73">
            <v>132.42993358765483</v>
          </cell>
        </row>
        <row r="74">
          <cell r="B74">
            <v>74.0043025427313</v>
          </cell>
          <cell r="C74">
            <v>132.01196211999675</v>
          </cell>
        </row>
        <row r="75">
          <cell r="B75">
            <v>74.02260012717511</v>
          </cell>
          <cell r="C75">
            <v>132.04460211444962</v>
          </cell>
        </row>
        <row r="76">
          <cell r="B76">
            <v>73.9811364224064</v>
          </cell>
          <cell r="C76">
            <v>131.97063742813802</v>
          </cell>
        </row>
        <row r="77">
          <cell r="B77">
            <v>73.81722386492007</v>
          </cell>
          <cell r="C77">
            <v>131.67824337013874</v>
          </cell>
        </row>
        <row r="78">
          <cell r="B78">
            <v>74.81187359870637</v>
          </cell>
          <cell r="C78">
            <v>133.45254105916086</v>
          </cell>
        </row>
        <row r="79">
          <cell r="B79">
            <v>74.20933274142976</v>
          </cell>
          <cell r="C79">
            <v>132.37770354169868</v>
          </cell>
        </row>
        <row r="80">
          <cell r="B80">
            <v>74.10149323857127</v>
          </cell>
          <cell r="C80">
            <v>132.18533493774927</v>
          </cell>
        </row>
        <row r="81">
          <cell r="B81">
            <v>74.00876785748468</v>
          </cell>
          <cell r="C81">
            <v>132.0199275347338</v>
          </cell>
        </row>
        <row r="82">
          <cell r="B82">
            <v>73.99380603937743</v>
          </cell>
          <cell r="C82">
            <v>131.99323801943052</v>
          </cell>
        </row>
        <row r="83">
          <cell r="B83">
            <v>74.04735642657157</v>
          </cell>
          <cell r="C83">
            <v>132.08876343407385</v>
          </cell>
        </row>
        <row r="84">
          <cell r="B84">
            <v>74.13989318431788</v>
          </cell>
          <cell r="C84">
            <v>132.2538343629061</v>
          </cell>
        </row>
        <row r="85">
          <cell r="B85">
            <v>74.2037057855037</v>
          </cell>
          <cell r="C85">
            <v>132.3676659429775</v>
          </cell>
        </row>
        <row r="86">
          <cell r="B86">
            <v>74.28409083176815</v>
          </cell>
          <cell r="C86">
            <v>132.5110601419344</v>
          </cell>
        </row>
        <row r="87">
          <cell r="B87">
            <v>74.88344355909328</v>
          </cell>
          <cell r="C87">
            <v>133.58021054018965</v>
          </cell>
        </row>
        <row r="88">
          <cell r="B88">
            <v>75.57746493575007</v>
          </cell>
          <cell r="C88">
            <v>134.8182348244234</v>
          </cell>
        </row>
        <row r="89">
          <cell r="B89">
            <v>75.79539668581077</v>
          </cell>
          <cell r="C89">
            <v>135.20699057166047</v>
          </cell>
        </row>
        <row r="90">
          <cell r="B90">
            <v>76.97529917048654</v>
          </cell>
          <cell r="C90">
            <v>137.31174984592522</v>
          </cell>
        </row>
        <row r="91">
          <cell r="B91">
            <v>77.43185029486445</v>
          </cell>
          <cell r="C91">
            <v>138.12616478757562</v>
          </cell>
        </row>
        <row r="92">
          <cell r="B92">
            <v>77.76241708719866</v>
          </cell>
          <cell r="C92">
            <v>138.71584362202657</v>
          </cell>
        </row>
        <row r="93">
          <cell r="B93">
            <v>77.74368869975629</v>
          </cell>
          <cell r="C93">
            <v>138.682435143213</v>
          </cell>
        </row>
        <row r="94">
          <cell r="B94">
            <v>77.77868032897348</v>
          </cell>
          <cell r="C94">
            <v>138.74485467115963</v>
          </cell>
        </row>
        <row r="95">
          <cell r="B95">
            <v>78.44999785100822</v>
          </cell>
          <cell r="C95">
            <v>139.9423788723798</v>
          </cell>
        </row>
        <row r="96">
          <cell r="B96">
            <v>78.67125163383172</v>
          </cell>
          <cell r="C96">
            <v>140.3370606002447</v>
          </cell>
        </row>
        <row r="97">
          <cell r="B97">
            <v>79.03087109892971</v>
          </cell>
          <cell r="C97">
            <v>140.97856480436468</v>
          </cell>
        </row>
        <row r="98">
          <cell r="B98">
            <v>79.10686582082411</v>
          </cell>
          <cell r="C98">
            <v>141.1141273595587</v>
          </cell>
        </row>
        <row r="99">
          <cell r="B99">
            <v>79.60285286580492</v>
          </cell>
          <cell r="C99">
            <v>141.99888974153248</v>
          </cell>
        </row>
        <row r="100">
          <cell r="B100">
            <v>80.11787634994778</v>
          </cell>
          <cell r="C100">
            <v>142.91761011782845</v>
          </cell>
        </row>
        <row r="101">
          <cell r="B101">
            <v>80.31372383156204</v>
          </cell>
          <cell r="C101">
            <v>143.2669710257193</v>
          </cell>
        </row>
        <row r="102">
          <cell r="B102">
            <v>81.6738520273904</v>
          </cell>
          <cell r="C102">
            <v>145.69322444203056</v>
          </cell>
        </row>
        <row r="103">
          <cell r="B103">
            <v>81.59337351082084</v>
          </cell>
          <cell r="C103">
            <v>145.5496635068441</v>
          </cell>
        </row>
        <row r="104">
          <cell r="B104">
            <v>81.49866505531605</v>
          </cell>
          <cell r="C104">
            <v>145.38071861295333</v>
          </cell>
        </row>
        <row r="105">
          <cell r="B105">
            <v>81.6011332455527</v>
          </cell>
          <cell r="C105">
            <v>145.56350564537237</v>
          </cell>
        </row>
        <row r="106">
          <cell r="B106">
            <v>82.12953803639618</v>
          </cell>
          <cell r="C106">
            <v>146.50609615479007</v>
          </cell>
        </row>
        <row r="107">
          <cell r="B107">
            <v>82.32349648733424</v>
          </cell>
          <cell r="C107">
            <v>146.85208733095584</v>
          </cell>
        </row>
        <row r="108">
          <cell r="B108">
            <v>82.20845126116217</v>
          </cell>
          <cell r="C108">
            <v>146.64686485715782</v>
          </cell>
        </row>
        <row r="109">
          <cell r="B109">
            <v>82.29946048865301</v>
          </cell>
          <cell r="C109">
            <v>146.8092109137963</v>
          </cell>
        </row>
        <row r="110">
          <cell r="B110">
            <v>82.42661251932242</v>
          </cell>
          <cell r="C110">
            <v>147.03603001051732</v>
          </cell>
        </row>
        <row r="111">
          <cell r="B111">
            <v>82.41864940531032</v>
          </cell>
          <cell r="C111">
            <v>147.02182507554454</v>
          </cell>
        </row>
        <row r="112">
          <cell r="B112">
            <v>84.71740523625124</v>
          </cell>
          <cell r="C112">
            <v>151.1224416241847</v>
          </cell>
        </row>
        <row r="113">
          <cell r="B113">
            <v>84.48565545174532</v>
          </cell>
          <cell r="C113">
            <v>150.70903669065598</v>
          </cell>
        </row>
        <row r="114">
          <cell r="B114">
            <v>86.34567719289541</v>
          </cell>
          <cell r="C114">
            <v>154.02702106721702</v>
          </cell>
        </row>
        <row r="115">
          <cell r="B115">
            <v>86.53515339173276</v>
          </cell>
          <cell r="C115">
            <v>154.36501661509905</v>
          </cell>
        </row>
        <row r="116">
          <cell r="B116">
            <v>87.29510861070077</v>
          </cell>
          <cell r="C116">
            <v>155.72065643781576</v>
          </cell>
        </row>
        <row r="117">
          <cell r="B117">
            <v>87.680470280684</v>
          </cell>
          <cell r="C117">
            <v>156.40808066089988</v>
          </cell>
        </row>
        <row r="118">
          <cell r="B118">
            <v>88.0525590833225</v>
          </cell>
          <cell r="C118">
            <v>157.07182818950918</v>
          </cell>
        </row>
        <row r="119">
          <cell r="B119">
            <v>88.41374622168951</v>
          </cell>
          <cell r="C119">
            <v>157.71612887460518</v>
          </cell>
        </row>
        <row r="120">
          <cell r="B120">
            <v>88.6735198824603</v>
          </cell>
          <cell r="C120">
            <v>158.1795239676897</v>
          </cell>
        </row>
        <row r="121">
          <cell r="B121">
            <v>88.72092449457047</v>
          </cell>
          <cell r="C121">
            <v>158.2640862923544</v>
          </cell>
        </row>
        <row r="122">
          <cell r="B122">
            <v>89.24276633252681</v>
          </cell>
          <cell r="C122">
            <v>159.19496953262473</v>
          </cell>
        </row>
        <row r="123">
          <cell r="B123">
            <v>90.081899254904</v>
          </cell>
          <cell r="C123">
            <v>160.6918498457462</v>
          </cell>
        </row>
        <row r="124">
          <cell r="B124">
            <v>90.71896157711208</v>
          </cell>
          <cell r="C124">
            <v>161.82826819248825</v>
          </cell>
        </row>
        <row r="125">
          <cell r="B125">
            <v>90.89903150823946</v>
          </cell>
          <cell r="C125">
            <v>162.1494844476271</v>
          </cell>
        </row>
        <row r="126">
          <cell r="B126">
            <v>92.55434881589946</v>
          </cell>
          <cell r="C126">
            <v>165.10230851605488</v>
          </cell>
        </row>
        <row r="127">
          <cell r="B127">
            <v>92.59558727089163</v>
          </cell>
          <cell r="C127">
            <v>165.17587139241826</v>
          </cell>
        </row>
        <row r="128">
          <cell r="B128">
            <v>93.03677367111204</v>
          </cell>
          <cell r="C128">
            <v>165.96287809814496</v>
          </cell>
        </row>
        <row r="129">
          <cell r="B129">
            <v>93.19656340300548</v>
          </cell>
          <cell r="C129">
            <v>166.2479176878594</v>
          </cell>
        </row>
        <row r="130">
          <cell r="B130">
            <v>93.51044607000378</v>
          </cell>
          <cell r="C130">
            <v>166.8078346835229</v>
          </cell>
        </row>
        <row r="131">
          <cell r="B131">
            <v>93.90125421063942</v>
          </cell>
          <cell r="C131">
            <v>167.5049745481678</v>
          </cell>
        </row>
        <row r="132">
          <cell r="B132">
            <v>94.06444722301417</v>
          </cell>
          <cell r="C132">
            <v>167.79608505157978</v>
          </cell>
        </row>
        <row r="133">
          <cell r="B133">
            <v>95.13357676797254</v>
          </cell>
          <cell r="C133">
            <v>169.7032429348517</v>
          </cell>
        </row>
        <row r="134">
          <cell r="B134">
            <v>96.59201354337797</v>
          </cell>
          <cell r="C134">
            <v>172.30486329656057</v>
          </cell>
        </row>
        <row r="135">
          <cell r="B135">
            <v>96.07524797376695</v>
          </cell>
          <cell r="C135">
            <v>171.3830353155318</v>
          </cell>
        </row>
        <row r="136">
          <cell r="B136">
            <v>96.1950888208786</v>
          </cell>
          <cell r="C136">
            <v>171.59681241802116</v>
          </cell>
        </row>
        <row r="137">
          <cell r="B137">
            <v>96.62477804872431</v>
          </cell>
          <cell r="C137">
            <v>172.3633099880373</v>
          </cell>
        </row>
        <row r="138">
          <cell r="B138">
            <v>98.10123159515591</v>
          </cell>
          <cell r="C138">
            <v>174.9970694175099</v>
          </cell>
        </row>
        <row r="139">
          <cell r="B139">
            <v>97.97307756531706</v>
          </cell>
          <cell r="C139">
            <v>174.7684629128699</v>
          </cell>
        </row>
        <row r="140">
          <cell r="B140">
            <v>97.74350491021625</v>
          </cell>
          <cell r="C140">
            <v>174.3589416335976</v>
          </cell>
        </row>
        <row r="141">
          <cell r="B141">
            <v>97.7626712061438</v>
          </cell>
          <cell r="C141">
            <v>174.39313127183527</v>
          </cell>
        </row>
        <row r="142">
          <cell r="B142">
            <v>97.65663036311575</v>
          </cell>
          <cell r="C142">
            <v>174.20397119232626</v>
          </cell>
        </row>
        <row r="143">
          <cell r="B143">
            <v>98.37818594305823</v>
          </cell>
          <cell r="C143">
            <v>175.49111213702798</v>
          </cell>
        </row>
        <row r="144">
          <cell r="B144">
            <v>99.63796415314474</v>
          </cell>
          <cell r="C144">
            <v>177.7383570624633</v>
          </cell>
        </row>
        <row r="145">
          <cell r="B145">
            <v>100.1965449000544</v>
          </cell>
          <cell r="C145">
            <v>178.73477670116506</v>
          </cell>
        </row>
        <row r="146">
          <cell r="B146">
            <v>100.4075582403236</v>
          </cell>
          <cell r="C146">
            <v>179.11119110040008</v>
          </cell>
        </row>
        <row r="147">
          <cell r="B147">
            <v>102.26239766022313</v>
          </cell>
          <cell r="C147">
            <v>182.41993103612293</v>
          </cell>
        </row>
        <row r="148">
          <cell r="B148">
            <v>102.6068492191182</v>
          </cell>
          <cell r="C148">
            <v>183.0343780963972</v>
          </cell>
        </row>
        <row r="149">
          <cell r="B149">
            <v>102.73237533941752</v>
          </cell>
          <cell r="C149">
            <v>183.2582968263718</v>
          </cell>
        </row>
        <row r="150">
          <cell r="B150">
            <v>104.67322772135505</v>
          </cell>
          <cell r="C150">
            <v>186.72047027198875</v>
          </cell>
        </row>
        <row r="151">
          <cell r="B151">
            <v>104.96847094775708</v>
          </cell>
          <cell r="C151">
            <v>187.24713745593337</v>
          </cell>
        </row>
        <row r="152">
          <cell r="B152">
            <v>105.51027950649788</v>
          </cell>
          <cell r="C152">
            <v>188.21363816569254</v>
          </cell>
        </row>
        <row r="153">
          <cell r="B153">
            <v>105.77426064311699</v>
          </cell>
          <cell r="C153">
            <v>188.684538729719</v>
          </cell>
        </row>
        <row r="154">
          <cell r="B154">
            <v>105.92794337732305</v>
          </cell>
          <cell r="C154">
            <v>188.95868440219246</v>
          </cell>
        </row>
        <row r="155">
          <cell r="B155">
            <v>107.09745930832365</v>
          </cell>
          <cell r="C155">
            <v>191.04491570871457</v>
          </cell>
        </row>
        <row r="156">
          <cell r="B156">
            <v>108.12715013934046</v>
          </cell>
          <cell r="C156">
            <v>192.88172116878923</v>
          </cell>
        </row>
        <row r="157">
          <cell r="B157">
            <v>109.19994717803452</v>
          </cell>
          <cell r="C157">
            <v>194.79542128038403</v>
          </cell>
        </row>
        <row r="158">
          <cell r="B158">
            <v>109.28152513796492</v>
          </cell>
          <cell r="C158">
            <v>194.94094344850313</v>
          </cell>
        </row>
        <row r="159">
          <cell r="B159">
            <v>109.58463802422757</v>
          </cell>
          <cell r="C159">
            <v>195.48164886000654</v>
          </cell>
        </row>
        <row r="160">
          <cell r="C160">
            <v>196.04808229962225</v>
          </cell>
        </row>
        <row r="162">
          <cell r="B162">
            <v>126.97865588445897</v>
          </cell>
        </row>
        <row r="163">
          <cell r="B163">
            <v>126.75568885880836</v>
          </cell>
          <cell r="C163">
            <v>195.70383343755657</v>
          </cell>
        </row>
        <row r="164">
          <cell r="B164">
            <v>128.7915667662057</v>
          </cell>
          <cell r="C164">
            <v>198.84711729704708</v>
          </cell>
        </row>
        <row r="165">
          <cell r="B165">
            <v>130.16458593999832</v>
          </cell>
          <cell r="C165">
            <v>200.96698361715983</v>
          </cell>
        </row>
        <row r="166">
          <cell r="B166">
            <v>131.41101508923649</v>
          </cell>
          <cell r="C166">
            <v>202.8914018804374</v>
          </cell>
        </row>
        <row r="167">
          <cell r="B167">
            <v>130.9614184538121</v>
          </cell>
          <cell r="C167">
            <v>202.1972493272436</v>
          </cell>
        </row>
        <row r="168">
          <cell r="B168">
            <v>130.92702390814557</v>
          </cell>
          <cell r="C168">
            <v>202.14414603462708</v>
          </cell>
        </row>
        <row r="169">
          <cell r="B169">
            <v>130.91469576460747</v>
          </cell>
          <cell r="C169">
            <v>202.12511205697052</v>
          </cell>
        </row>
        <row r="170">
          <cell r="B170">
            <v>131.06424309484254</v>
          </cell>
          <cell r="C170">
            <v>202.35600493500112</v>
          </cell>
        </row>
        <row r="171">
          <cell r="B171">
            <v>131.90203925240652</v>
          </cell>
          <cell r="C171">
            <v>203.6495162649514</v>
          </cell>
        </row>
        <row r="172">
          <cell r="B172">
            <v>133.63306659758308</v>
          </cell>
          <cell r="C172">
            <v>206.3221275716805</v>
          </cell>
        </row>
        <row r="173">
          <cell r="B173">
            <v>133.38633109253124</v>
          </cell>
          <cell r="C173">
            <v>205.94118148067247</v>
          </cell>
        </row>
        <row r="174">
          <cell r="B174">
            <v>132.95682216665105</v>
          </cell>
          <cell r="C174">
            <v>205.27804324958268</v>
          </cell>
        </row>
        <row r="175">
          <cell r="B175">
            <v>132.39257306204678</v>
          </cell>
          <cell r="C175">
            <v>204.4068735705021</v>
          </cell>
        </row>
        <row r="176">
          <cell r="B176">
            <v>133.2030798542134</v>
          </cell>
          <cell r="C176">
            <v>205.65825161658623</v>
          </cell>
        </row>
        <row r="177">
          <cell r="B177">
            <v>132.7613811948496</v>
          </cell>
          <cell r="C177">
            <v>204.97629310537482</v>
          </cell>
        </row>
        <row r="178">
          <cell r="B178">
            <v>132.78092511998645</v>
          </cell>
          <cell r="C178">
            <v>205.00646785417024</v>
          </cell>
        </row>
        <row r="179">
          <cell r="B179">
            <v>133.68537275960145</v>
          </cell>
          <cell r="C179">
            <v>206.40288541782976</v>
          </cell>
        </row>
        <row r="180">
          <cell r="B180">
            <v>134.43183187886663</v>
          </cell>
          <cell r="C180">
            <v>207.55537736876178</v>
          </cell>
        </row>
        <row r="181">
          <cell r="B181">
            <v>135.1152721444037</v>
          </cell>
          <cell r="C181">
            <v>208.61057166493396</v>
          </cell>
        </row>
        <row r="182">
          <cell r="B182">
            <v>135.79349813632066</v>
          </cell>
          <cell r="C182">
            <v>209.65771540854124</v>
          </cell>
        </row>
        <row r="183">
          <cell r="B183">
            <v>136.30465732913964</v>
          </cell>
          <cell r="C183">
            <v>210.44691717480634</v>
          </cell>
        </row>
        <row r="184">
          <cell r="B184">
            <v>136.88106594326865</v>
          </cell>
          <cell r="C184">
            <v>211.33686046987322</v>
          </cell>
        </row>
        <row r="185">
          <cell r="B185">
            <v>136.96919449698385</v>
          </cell>
          <cell r="C185">
            <v>211.47292612461933</v>
          </cell>
        </row>
        <row r="186">
          <cell r="B186">
            <v>136.98585248882333</v>
          </cell>
          <cell r="C186">
            <v>211.49864515064266</v>
          </cell>
        </row>
        <row r="187">
          <cell r="B187">
            <v>137.67532118886007</v>
          </cell>
          <cell r="C187">
            <v>212.5631470191363</v>
          </cell>
        </row>
        <row r="188">
          <cell r="B188">
            <v>140.32408976343146</v>
          </cell>
          <cell r="C188">
            <v>216.65270046324216</v>
          </cell>
        </row>
        <row r="189">
          <cell r="B189">
            <v>139.16956510494458</v>
          </cell>
          <cell r="C189">
            <v>214.87017769445544</v>
          </cell>
        </row>
        <row r="190">
          <cell r="B190">
            <v>140.07054074774993</v>
          </cell>
          <cell r="C190">
            <v>216.26123468541448</v>
          </cell>
        </row>
        <row r="191">
          <cell r="B191">
            <v>140.28115687812218</v>
          </cell>
          <cell r="C191">
            <v>216.58641444238415</v>
          </cell>
        </row>
        <row r="192">
          <cell r="B192">
            <v>142.9179315285396</v>
          </cell>
          <cell r="C192">
            <v>220.65744992523702</v>
          </cell>
        </row>
        <row r="193">
          <cell r="B193">
            <v>144.23090961213083</v>
          </cell>
          <cell r="C193">
            <v>222.68461609420098</v>
          </cell>
        </row>
        <row r="194">
          <cell r="B194">
            <v>144.04924546368838</v>
          </cell>
          <cell r="C194">
            <v>222.4041366098604</v>
          </cell>
        </row>
        <row r="195">
          <cell r="B195">
            <v>142.75389982785939</v>
          </cell>
          <cell r="C195">
            <v>220.40419397343388</v>
          </cell>
        </row>
        <row r="196">
          <cell r="B196">
            <v>143.01603636361054</v>
          </cell>
          <cell r="C196">
            <v>220.80891841138538</v>
          </cell>
        </row>
        <row r="197">
          <cell r="B197">
            <v>143.7987701037208</v>
          </cell>
          <cell r="C197">
            <v>222.01741638792302</v>
          </cell>
        </row>
        <row r="198">
          <cell r="B198">
            <v>145.02268871823455</v>
          </cell>
          <cell r="C198">
            <v>223.90707961986462</v>
          </cell>
        </row>
        <row r="199">
          <cell r="B199">
            <v>145.5738882834249</v>
          </cell>
          <cell r="C199">
            <v>224.7581015256114</v>
          </cell>
        </row>
        <row r="200">
          <cell r="B200">
            <v>147.44294294893123</v>
          </cell>
          <cell r="C200">
            <v>227.64381944673266</v>
          </cell>
        </row>
        <row r="201">
          <cell r="B201">
            <v>151.00858233311422</v>
          </cell>
          <cell r="C201">
            <v>233.14897114779615</v>
          </cell>
        </row>
        <row r="202">
          <cell r="B202">
            <v>151.60589626046846</v>
          </cell>
          <cell r="C202">
            <v>234.07119110022032</v>
          </cell>
        </row>
        <row r="203">
          <cell r="B203">
            <v>151.83775480736162</v>
          </cell>
          <cell r="C203">
            <v>234.42916798355213</v>
          </cell>
        </row>
        <row r="204">
          <cell r="B204">
            <v>152.79324944355818</v>
          </cell>
          <cell r="C204">
            <v>235.90439931096796</v>
          </cell>
        </row>
        <row r="205">
          <cell r="B205">
            <v>153.6541734271188</v>
          </cell>
          <cell r="C205">
            <v>237.23361873613177</v>
          </cell>
        </row>
        <row r="206">
          <cell r="B206">
            <v>154.69309610975844</v>
          </cell>
          <cell r="C206">
            <v>238.83765839279982</v>
          </cell>
        </row>
        <row r="207">
          <cell r="B207">
            <v>156.20336786024023</v>
          </cell>
          <cell r="C207">
            <v>241.1694351656038</v>
          </cell>
        </row>
        <row r="208">
          <cell r="B208">
            <v>157.3149973883555</v>
          </cell>
          <cell r="C208">
            <v>242.88573020508613</v>
          </cell>
        </row>
        <row r="209">
          <cell r="B209">
            <v>157.36132835696978</v>
          </cell>
          <cell r="C209">
            <v>242.9572626802462</v>
          </cell>
        </row>
        <row r="210">
          <cell r="B210">
            <v>155.46045547932383</v>
          </cell>
          <cell r="C210">
            <v>240.0224191842106</v>
          </cell>
        </row>
        <row r="211">
          <cell r="B211">
            <v>154.07553417560487</v>
          </cell>
          <cell r="C211">
            <v>237.88417662809906</v>
          </cell>
        </row>
        <row r="212">
          <cell r="B212">
            <v>152.8498709487533</v>
          </cell>
          <cell r="C212">
            <v>235.99181981036688</v>
          </cell>
        </row>
        <row r="213">
          <cell r="B213">
            <v>154.39440855228347</v>
          </cell>
          <cell r="C213">
            <v>238.37650118144134</v>
          </cell>
        </row>
        <row r="214">
          <cell r="B214">
            <v>156.69790712435253</v>
          </cell>
          <cell r="C214">
            <v>241.93297667323563</v>
          </cell>
        </row>
        <row r="215">
          <cell r="B215">
            <v>158.917728581805</v>
          </cell>
          <cell r="C215">
            <v>245.36025928817446</v>
          </cell>
        </row>
        <row r="216">
          <cell r="B216">
            <v>161.52776173932037</v>
          </cell>
          <cell r="C216">
            <v>249.39000737225345</v>
          </cell>
        </row>
        <row r="217">
          <cell r="B217">
            <v>164.91462879295446</v>
          </cell>
          <cell r="C217">
            <v>254.6191443972422</v>
          </cell>
        </row>
        <row r="218">
          <cell r="B218">
            <v>167.90964927013658</v>
          </cell>
          <cell r="C218">
            <v>259.2432917935883</v>
          </cell>
        </row>
        <row r="219">
          <cell r="B219">
            <v>169.54126902126592</v>
          </cell>
          <cell r="C219">
            <v>261.76242322574143</v>
          </cell>
        </row>
        <row r="220">
          <cell r="B220">
            <v>170.67576238443246</v>
          </cell>
          <cell r="C220">
            <v>263.5140187728925</v>
          </cell>
        </row>
        <row r="221">
          <cell r="B221">
            <v>176.93461186401444</v>
          </cell>
          <cell r="C221">
            <v>273.1773391894399</v>
          </cell>
        </row>
        <row r="222">
          <cell r="B222">
            <v>181.14249939221108</v>
          </cell>
          <cell r="C222">
            <v>279.6740868096548</v>
          </cell>
        </row>
        <row r="223">
          <cell r="B223">
            <v>181.84871289690017</v>
          </cell>
          <cell r="C223">
            <v>280.76444173839485</v>
          </cell>
        </row>
        <row r="224">
          <cell r="B224">
            <v>185.03114655890084</v>
          </cell>
          <cell r="C224">
            <v>285.67794481601993</v>
          </cell>
        </row>
        <row r="225">
          <cell r="B225">
            <v>193.3817942043305</v>
          </cell>
          <cell r="C225">
            <v>298.57088690493293</v>
          </cell>
        </row>
        <row r="226">
          <cell r="B226">
            <v>196.28656605880633</v>
          </cell>
          <cell r="C226">
            <v>303.0556953762565</v>
          </cell>
        </row>
        <row r="227">
          <cell r="B227">
            <v>200.2038556737347</v>
          </cell>
          <cell r="C227">
            <v>309.1037757522035</v>
          </cell>
        </row>
        <row r="228">
          <cell r="B228">
            <v>205.88546031248427</v>
          </cell>
          <cell r="C228">
            <v>317.8758617855053</v>
          </cell>
        </row>
        <row r="229">
          <cell r="B229">
            <v>211.2159816930562</v>
          </cell>
          <cell r="C229">
            <v>326.1058945184802</v>
          </cell>
        </row>
        <row r="230">
          <cell r="B230">
            <v>215.2998436523064</v>
          </cell>
          <cell r="C230">
            <v>332.41115346070677</v>
          </cell>
        </row>
        <row r="231">
          <cell r="B231">
            <v>214.81058223843192</v>
          </cell>
          <cell r="C231">
            <v>331.6557606644515</v>
          </cell>
        </row>
        <row r="232">
          <cell r="B232">
            <v>217.24784972947262</v>
          </cell>
          <cell r="C232">
            <v>335.41876803243406</v>
          </cell>
        </row>
        <row r="233">
          <cell r="B233">
            <v>217.5039780266073</v>
          </cell>
          <cell r="C233">
            <v>335.81421607940047</v>
          </cell>
        </row>
        <row r="234">
          <cell r="B234">
            <v>228.36329881499236</v>
          </cell>
          <cell r="C234">
            <v>352.5804119475982</v>
          </cell>
        </row>
      </sheetData>
      <sheetData sheetId="4">
        <row r="7">
          <cell r="B7">
            <v>87.2262</v>
          </cell>
          <cell r="C7">
            <v>100</v>
          </cell>
        </row>
        <row r="8">
          <cell r="B8">
            <v>88.119</v>
          </cell>
          <cell r="C8">
            <v>101.024</v>
          </cell>
        </row>
        <row r="9">
          <cell r="B9">
            <v>88.41</v>
          </cell>
          <cell r="C9">
            <v>101.358</v>
          </cell>
        </row>
        <row r="10">
          <cell r="B10">
            <v>87.981</v>
          </cell>
          <cell r="C10">
            <v>100.865</v>
          </cell>
        </row>
        <row r="11">
          <cell r="B11">
            <v>89.193</v>
          </cell>
          <cell r="C11">
            <v>102.255</v>
          </cell>
        </row>
        <row r="12">
          <cell r="B12">
            <v>90.171</v>
          </cell>
          <cell r="C12">
            <v>103.377</v>
          </cell>
        </row>
        <row r="13">
          <cell r="B13">
            <v>90.305</v>
          </cell>
          <cell r="C13">
            <v>103.529</v>
          </cell>
        </row>
        <row r="14">
          <cell r="B14">
            <v>91.791</v>
          </cell>
          <cell r="C14">
            <v>105.233</v>
          </cell>
        </row>
        <row r="15">
          <cell r="B15">
            <v>94.698</v>
          </cell>
          <cell r="C15">
            <v>108.566</v>
          </cell>
        </row>
        <row r="16">
          <cell r="B16">
            <v>95.066</v>
          </cell>
          <cell r="C16">
            <v>108.988</v>
          </cell>
        </row>
        <row r="17">
          <cell r="B17">
            <v>95.911</v>
          </cell>
          <cell r="C17">
            <v>109.957</v>
          </cell>
        </row>
        <row r="18">
          <cell r="B18">
            <v>97.142</v>
          </cell>
          <cell r="C18">
            <v>111.368</v>
          </cell>
        </row>
        <row r="19">
          <cell r="B19">
            <v>99.37</v>
          </cell>
          <cell r="C19">
            <v>113.922</v>
          </cell>
        </row>
        <row r="20">
          <cell r="B20">
            <v>99.791</v>
          </cell>
          <cell r="C20">
            <v>114.405</v>
          </cell>
        </row>
        <row r="21">
          <cell r="B21">
            <v>101.268</v>
          </cell>
          <cell r="C21">
            <v>116.098</v>
          </cell>
        </row>
        <row r="22">
          <cell r="B22">
            <v>101.82</v>
          </cell>
          <cell r="C22">
            <v>116.731</v>
          </cell>
        </row>
        <row r="23">
          <cell r="B23">
            <v>102.533</v>
          </cell>
          <cell r="C23">
            <v>117.549</v>
          </cell>
        </row>
        <row r="24">
          <cell r="B24">
            <v>103.182</v>
          </cell>
          <cell r="C24">
            <v>118.293</v>
          </cell>
        </row>
        <row r="25">
          <cell r="B25">
            <v>103.019</v>
          </cell>
          <cell r="C25">
            <v>118.106</v>
          </cell>
        </row>
        <row r="26">
          <cell r="B26">
            <v>104.15</v>
          </cell>
          <cell r="C26">
            <v>119.402</v>
          </cell>
        </row>
        <row r="27">
          <cell r="B27">
            <v>104.354</v>
          </cell>
          <cell r="C27">
            <v>119.637</v>
          </cell>
        </row>
        <row r="28">
          <cell r="B28">
            <v>104.844</v>
          </cell>
          <cell r="C28">
            <v>120.197</v>
          </cell>
        </row>
        <row r="29">
          <cell r="B29">
            <v>102.666</v>
          </cell>
          <cell r="C29">
            <v>117.701</v>
          </cell>
        </row>
        <row r="30">
          <cell r="C30">
            <v>121.354</v>
          </cell>
        </row>
        <row r="31">
          <cell r="B31">
            <v>104.452</v>
          </cell>
        </row>
        <row r="32">
          <cell r="C32">
            <v>119.681</v>
          </cell>
        </row>
        <row r="33">
          <cell r="B33">
            <v>103.408</v>
          </cell>
        </row>
        <row r="34">
          <cell r="C34">
            <v>121.097</v>
          </cell>
        </row>
        <row r="35">
          <cell r="B35">
            <v>104.412</v>
          </cell>
        </row>
        <row r="36">
          <cell r="B36">
            <v>104.374</v>
          </cell>
          <cell r="C36">
            <v>121.052</v>
          </cell>
        </row>
        <row r="37">
          <cell r="B37">
            <v>104.017</v>
          </cell>
          <cell r="C37">
            <v>120.63894677837168</v>
          </cell>
        </row>
        <row r="38">
          <cell r="B38">
            <v>104.159</v>
          </cell>
          <cell r="C38">
            <v>120.80363841957006</v>
          </cell>
        </row>
        <row r="39">
          <cell r="B39">
            <v>103.608</v>
          </cell>
          <cell r="C39">
            <v>120.16458845970887</v>
          </cell>
        </row>
        <row r="40">
          <cell r="B40">
            <v>102.081</v>
          </cell>
          <cell r="C40">
            <v>118.39357341668155</v>
          </cell>
        </row>
        <row r="41">
          <cell r="B41">
            <v>102.31</v>
          </cell>
          <cell r="C41">
            <v>118.65916768312111</v>
          </cell>
        </row>
        <row r="42">
          <cell r="B42">
            <v>101.579</v>
          </cell>
          <cell r="C42">
            <v>117.81135367103666</v>
          </cell>
        </row>
        <row r="43">
          <cell r="B43">
            <v>101.814</v>
          </cell>
          <cell r="C43">
            <v>118.08390673921703</v>
          </cell>
        </row>
        <row r="44">
          <cell r="B44">
            <v>101.566</v>
          </cell>
          <cell r="C44">
            <v>117.79627626726499</v>
          </cell>
        </row>
        <row r="45">
          <cell r="B45">
            <v>102.706</v>
          </cell>
          <cell r="C45">
            <v>119.11844859801232</v>
          </cell>
        </row>
        <row r="46">
          <cell r="B46">
            <v>102.303</v>
          </cell>
          <cell r="C46">
            <v>118.65104908109024</v>
          </cell>
        </row>
        <row r="47">
          <cell r="B47">
            <v>102.172</v>
          </cell>
          <cell r="C47">
            <v>118.49911524308328</v>
          </cell>
        </row>
        <row r="48">
          <cell r="B48">
            <v>102.098</v>
          </cell>
          <cell r="C48">
            <v>118.41329002161373</v>
          </cell>
        </row>
        <row r="49">
          <cell r="B49">
            <v>102.49</v>
          </cell>
          <cell r="C49">
            <v>118.86793173534441</v>
          </cell>
        </row>
        <row r="50">
          <cell r="B50">
            <v>102.289</v>
          </cell>
          <cell r="C50">
            <v>118.63481187702843</v>
          </cell>
        </row>
        <row r="51">
          <cell r="B51">
            <v>103.233</v>
          </cell>
          <cell r="C51">
            <v>119.72966335091043</v>
          </cell>
        </row>
        <row r="52">
          <cell r="B52">
            <v>103.781</v>
          </cell>
          <cell r="C52">
            <v>120.36523390990122</v>
          </cell>
        </row>
        <row r="53">
          <cell r="B53">
            <v>104.61245</v>
          </cell>
          <cell r="C53">
            <v>121.32954986112914</v>
          </cell>
        </row>
        <row r="54">
          <cell r="C54">
            <v>121.1332884560335</v>
          </cell>
        </row>
        <row r="55">
          <cell r="B55">
            <v>106.01095162352067</v>
          </cell>
        </row>
        <row r="56">
          <cell r="B56">
            <v>105.62625381087399</v>
          </cell>
          <cell r="C56">
            <v>120.6937139555307</v>
          </cell>
        </row>
        <row r="57">
          <cell r="B57">
            <v>106.34104498261031</v>
          </cell>
          <cell r="C57">
            <v>121.5104692422793</v>
          </cell>
        </row>
        <row r="58">
          <cell r="B58">
            <v>106.46390003399765</v>
          </cell>
          <cell r="C58">
            <v>121.65084942140304</v>
          </cell>
        </row>
        <row r="59">
          <cell r="B59">
            <v>106.57943663139685</v>
          </cell>
          <cell r="C59">
            <v>121.78286717773528</v>
          </cell>
        </row>
        <row r="60">
          <cell r="B60">
            <v>106.76092749439343</v>
          </cell>
          <cell r="C60">
            <v>121.99024749762502</v>
          </cell>
        </row>
        <row r="61">
          <cell r="B61">
            <v>107.10212575690505</v>
          </cell>
          <cell r="C61">
            <v>122.38011728862826</v>
          </cell>
        </row>
        <row r="62">
          <cell r="B62">
            <v>107.59967235309504</v>
          </cell>
          <cell r="C62">
            <v>122.94863831814072</v>
          </cell>
        </row>
        <row r="63">
          <cell r="B63">
            <v>107.8433773828269</v>
          </cell>
          <cell r="C63">
            <v>123.22710758204785</v>
          </cell>
        </row>
        <row r="64">
          <cell r="B64">
            <v>107.95404182996015</v>
          </cell>
          <cell r="C64">
            <v>123.35355818164274</v>
          </cell>
        </row>
        <row r="65">
          <cell r="B65">
            <v>108.07436468862795</v>
          </cell>
          <cell r="C65">
            <v>123.49104495375117</v>
          </cell>
        </row>
        <row r="66">
          <cell r="B66">
            <v>111.9563547340241</v>
          </cell>
          <cell r="C66">
            <v>127.92679628652282</v>
          </cell>
        </row>
        <row r="67">
          <cell r="B67">
            <v>113.40752156415276</v>
          </cell>
          <cell r="C67">
            <v>129.58497034816193</v>
          </cell>
        </row>
        <row r="68">
          <cell r="B68">
            <v>114.99319291118594</v>
          </cell>
          <cell r="C68">
            <v>131.39683583691604</v>
          </cell>
        </row>
        <row r="69">
          <cell r="B69">
            <v>115.5199988907576</v>
          </cell>
          <cell r="C69">
            <v>131.99879006623414</v>
          </cell>
        </row>
        <row r="70">
          <cell r="B70">
            <v>115.6086519424387</v>
          </cell>
          <cell r="C70">
            <v>132.10008937085632</v>
          </cell>
        </row>
        <row r="71">
          <cell r="B71">
            <v>116.04299134421807</v>
          </cell>
          <cell r="C71">
            <v>132.59638677445295</v>
          </cell>
        </row>
        <row r="72">
          <cell r="B72">
            <v>116.41251992994408</v>
          </cell>
          <cell r="C72">
            <v>133.01862817576082</v>
          </cell>
        </row>
        <row r="73">
          <cell r="B73">
            <v>116.39733953295145</v>
          </cell>
          <cell r="C73">
            <v>133.00128231309643</v>
          </cell>
        </row>
        <row r="74">
          <cell r="B74">
            <v>116.06635890816712</v>
          </cell>
          <cell r="C74">
            <v>132.62308769375426</v>
          </cell>
        </row>
        <row r="75">
          <cell r="B75">
            <v>116.11637548875416</v>
          </cell>
          <cell r="C75">
            <v>132.68023908038975</v>
          </cell>
        </row>
        <row r="76">
          <cell r="B76">
            <v>116.07762823864807</v>
          </cell>
          <cell r="C76">
            <v>132.63596458089611</v>
          </cell>
        </row>
        <row r="77">
          <cell r="B77">
            <v>115.88367024833799</v>
          </cell>
          <cell r="C77">
            <v>132.41433871273088</v>
          </cell>
        </row>
        <row r="78">
          <cell r="B78">
            <v>117.33353919690681</v>
          </cell>
          <cell r="C78">
            <v>134.07102975154112</v>
          </cell>
        </row>
        <row r="79">
          <cell r="B79">
            <v>116.16193141531613</v>
          </cell>
          <cell r="C79">
            <v>132.73229350598072</v>
          </cell>
        </row>
        <row r="80">
          <cell r="B80">
            <v>115.87462111233896</v>
          </cell>
          <cell r="C80">
            <v>132.4039987281872</v>
          </cell>
        </row>
        <row r="81">
          <cell r="B81">
            <v>115.78716249835534</v>
          </cell>
          <cell r="C81">
            <v>132.304064246387</v>
          </cell>
        </row>
        <row r="82">
          <cell r="B82">
            <v>115.7406088556914</v>
          </cell>
          <cell r="C82">
            <v>132.2508697816725</v>
          </cell>
        </row>
        <row r="83">
          <cell r="B83">
            <v>115.80131115798291</v>
          </cell>
          <cell r="C83">
            <v>132.32023119557184</v>
          </cell>
        </row>
        <row r="84">
          <cell r="B84">
            <v>115.98560982451006</v>
          </cell>
          <cell r="C84">
            <v>132.53081984884395</v>
          </cell>
        </row>
        <row r="85">
          <cell r="B85">
            <v>116.09811364389202</v>
          </cell>
          <cell r="C85">
            <v>132.65937220496278</v>
          </cell>
        </row>
        <row r="86">
          <cell r="B86">
            <v>116.25201135116333</v>
          </cell>
          <cell r="C86">
            <v>132.83522323810718</v>
          </cell>
        </row>
        <row r="87">
          <cell r="B87">
            <v>117.3722389145549</v>
          </cell>
          <cell r="C87">
            <v>134.11524993812787</v>
          </cell>
        </row>
        <row r="88">
          <cell r="B88">
            <v>118.52118476790146</v>
          </cell>
          <cell r="C88">
            <v>135.4280915581904</v>
          </cell>
        </row>
        <row r="89">
          <cell r="B89">
            <v>118.82071549244648</v>
          </cell>
          <cell r="C89">
            <v>135.77034998623105</v>
          </cell>
        </row>
        <row r="90">
          <cell r="B90">
            <v>120.5431583731219</v>
          </cell>
          <cell r="C90">
            <v>137.73849730609345</v>
          </cell>
        </row>
        <row r="91">
          <cell r="B91">
            <v>121.21644871822674</v>
          </cell>
          <cell r="C91">
            <v>138.50783172238928</v>
          </cell>
        </row>
        <row r="92">
          <cell r="B92">
            <v>121.64566513978903</v>
          </cell>
          <cell r="C92">
            <v>138.99827535870165</v>
          </cell>
        </row>
        <row r="93">
          <cell r="B93">
            <v>121.599965570632</v>
          </cell>
          <cell r="C93">
            <v>138.94605680006939</v>
          </cell>
        </row>
        <row r="94">
          <cell r="B94">
            <v>121.57411922096564</v>
          </cell>
          <cell r="C94">
            <v>138.9165234992007</v>
          </cell>
        </row>
        <row r="95">
          <cell r="B95">
            <v>122.63373400944809</v>
          </cell>
          <cell r="C95">
            <v>140.12729108367964</v>
          </cell>
        </row>
        <row r="96">
          <cell r="B96">
            <v>122.939413410024</v>
          </cell>
          <cell r="C96">
            <v>140.47657528911276</v>
          </cell>
        </row>
        <row r="97">
          <cell r="B97">
            <v>123.42967303296702</v>
          </cell>
          <cell r="C97">
            <v>141.03676986726543</v>
          </cell>
        </row>
        <row r="98">
          <cell r="B98">
            <v>123.57089947785767</v>
          </cell>
          <cell r="C98">
            <v>141.19814209744138</v>
          </cell>
        </row>
        <row r="99">
          <cell r="B99">
            <v>124.35671802266344</v>
          </cell>
          <cell r="C99">
            <v>142.09605672799864</v>
          </cell>
        </row>
        <row r="100">
          <cell r="B100">
            <v>125.20087486516387</v>
          </cell>
          <cell r="C100">
            <v>143.0606315453994</v>
          </cell>
        </row>
        <row r="101">
          <cell r="B101">
            <v>125.49793648152331</v>
          </cell>
          <cell r="C101">
            <v>143.40006864989286</v>
          </cell>
        </row>
        <row r="102">
          <cell r="B102">
            <v>127.45970028503045</v>
          </cell>
          <cell r="C102">
            <v>145.64167573909955</v>
          </cell>
        </row>
        <row r="103">
          <cell r="B103">
            <v>127.36900147505813</v>
          </cell>
          <cell r="C103">
            <v>145.5380388511862</v>
          </cell>
        </row>
        <row r="104">
          <cell r="B104">
            <v>127.22579776887497</v>
          </cell>
          <cell r="C104">
            <v>145.37440730573363</v>
          </cell>
        </row>
        <row r="105">
          <cell r="B105">
            <v>127.41029564481958</v>
          </cell>
          <cell r="C105">
            <v>145.58522358541094</v>
          </cell>
        </row>
        <row r="106">
          <cell r="B106">
            <v>128.09799720056202</v>
          </cell>
          <cell r="C106">
            <v>146.3710249544926</v>
          </cell>
        </row>
        <row r="107">
          <cell r="B107">
            <v>128.38209466856932</v>
          </cell>
          <cell r="C107">
            <v>146.69564859020872</v>
          </cell>
        </row>
        <row r="108">
          <cell r="B108">
            <v>128.18022034315086</v>
          </cell>
          <cell r="C108">
            <v>146.4649771310974</v>
          </cell>
        </row>
        <row r="109">
          <cell r="B109">
            <v>128.32439217829688</v>
          </cell>
          <cell r="C109">
            <v>146.62971490796406</v>
          </cell>
        </row>
        <row r="110">
          <cell r="B110">
            <v>128.5746868763605</v>
          </cell>
          <cell r="C110">
            <v>146.91571384859452</v>
          </cell>
        </row>
        <row r="111">
          <cell r="B111">
            <v>128.55057908206277</v>
          </cell>
          <cell r="C111">
            <v>146.88816710596103</v>
          </cell>
        </row>
        <row r="112">
          <cell r="B112">
            <v>133.06679639587026</v>
          </cell>
          <cell r="C112">
            <v>152.04861747665836</v>
          </cell>
        </row>
        <row r="113">
          <cell r="B113">
            <v>132.53991589072186</v>
          </cell>
          <cell r="C113">
            <v>151.4465780907782</v>
          </cell>
        </row>
        <row r="114">
          <cell r="B114">
            <v>135.3254823112282</v>
          </cell>
          <cell r="C114">
            <v>154.62950226569683</v>
          </cell>
        </row>
        <row r="115">
          <cell r="B115">
            <v>135.60698548711886</v>
          </cell>
          <cell r="C115">
            <v>154.95116153659507</v>
          </cell>
        </row>
        <row r="116">
          <cell r="B116">
            <v>136.84940215158002</v>
          </cell>
          <cell r="C116">
            <v>156.37080746839678</v>
          </cell>
        </row>
        <row r="117">
          <cell r="B117">
            <v>137.39438394047954</v>
          </cell>
          <cell r="C117">
            <v>156.99353026474043</v>
          </cell>
        </row>
        <row r="118">
          <cell r="B118">
            <v>137.90937695861055</v>
          </cell>
          <cell r="C118">
            <v>157.58198642764376</v>
          </cell>
        </row>
        <row r="119">
          <cell r="B119">
            <v>138.5190362431349</v>
          </cell>
          <cell r="C119">
            <v>158.27861288784618</v>
          </cell>
        </row>
        <row r="120">
          <cell r="B120">
            <v>138.99817313982822</v>
          </cell>
          <cell r="C120">
            <v>158.82609809600845</v>
          </cell>
        </row>
        <row r="121">
          <cell r="B121">
            <v>139.07301009509362</v>
          </cell>
          <cell r="C121">
            <v>158.91161045440637</v>
          </cell>
        </row>
        <row r="122">
          <cell r="B122">
            <v>140.0123421328605</v>
          </cell>
          <cell r="C122">
            <v>159.98493709608107</v>
          </cell>
        </row>
        <row r="123">
          <cell r="B123">
            <v>141.56985516066402</v>
          </cell>
          <cell r="C123">
            <v>161.76462751468014</v>
          </cell>
        </row>
        <row r="124">
          <cell r="B124">
            <v>142.83337329328188</v>
          </cell>
          <cell r="C124">
            <v>163.20838501410694</v>
          </cell>
        </row>
        <row r="125">
          <cell r="B125">
            <v>143.18071142087632</v>
          </cell>
          <cell r="C125">
            <v>163.6052705146833</v>
          </cell>
        </row>
        <row r="126">
          <cell r="B126">
            <v>145.59439670720946</v>
          </cell>
          <cell r="C126">
            <v>166.36326515159402</v>
          </cell>
        </row>
        <row r="127">
          <cell r="B127">
            <v>145.67563294284759</v>
          </cell>
          <cell r="C127">
            <v>166.45608964013917</v>
          </cell>
        </row>
        <row r="128">
          <cell r="B128">
            <v>146.1726114023164</v>
          </cell>
          <cell r="C128">
            <v>167.02396148889932</v>
          </cell>
        </row>
        <row r="129">
          <cell r="B129">
            <v>146.41606131959182</v>
          </cell>
          <cell r="C129">
            <v>167.3021392488599</v>
          </cell>
        </row>
        <row r="130">
          <cell r="B130">
            <v>146.8558682639914</v>
          </cell>
          <cell r="C130">
            <v>167.80468413356311</v>
          </cell>
        </row>
        <row r="131">
          <cell r="B131">
            <v>147.38123914323577</v>
          </cell>
          <cell r="C131">
            <v>168.40499854719008</v>
          </cell>
        </row>
        <row r="132">
          <cell r="B132">
            <v>147.59847796894445</v>
          </cell>
          <cell r="C132">
            <v>168.653226234381</v>
          </cell>
        </row>
        <row r="133">
          <cell r="B133">
            <v>149.70515730990695</v>
          </cell>
          <cell r="C133">
            <v>171.06042089101837</v>
          </cell>
        </row>
        <row r="134">
          <cell r="B134">
            <v>152.10107845384425</v>
          </cell>
          <cell r="C134">
            <v>173.79811735163645</v>
          </cell>
        </row>
        <row r="135">
          <cell r="B135">
            <v>151.29683860442478</v>
          </cell>
          <cell r="C135">
            <v>172.8791536391557</v>
          </cell>
        </row>
        <row r="136">
          <cell r="B136">
            <v>151.33669672780516</v>
          </cell>
          <cell r="C136">
            <v>172.92469747668204</v>
          </cell>
        </row>
        <row r="137">
          <cell r="B137">
            <v>151.91891572399533</v>
          </cell>
          <cell r="C137">
            <v>173.58996932388274</v>
          </cell>
        </row>
        <row r="138">
          <cell r="B138">
            <v>154.03136867631503</v>
          </cell>
          <cell r="C138">
            <v>176.0037611907069</v>
          </cell>
        </row>
        <row r="139">
          <cell r="B139">
            <v>153.90424389518725</v>
          </cell>
          <cell r="C139">
            <v>175.85850220994658</v>
          </cell>
        </row>
        <row r="140">
          <cell r="B140">
            <v>153.60407932786302</v>
          </cell>
          <cell r="C140">
            <v>175.51551952220416</v>
          </cell>
        </row>
        <row r="141">
          <cell r="B141">
            <v>153.51677063503917</v>
          </cell>
          <cell r="C141">
            <v>175.41575634763984</v>
          </cell>
        </row>
        <row r="142">
          <cell r="B142">
            <v>153.34450038490348</v>
          </cell>
          <cell r="C142">
            <v>175.2189119501271</v>
          </cell>
        </row>
        <row r="143">
          <cell r="B143">
            <v>154.53938596270254</v>
          </cell>
          <cell r="C143">
            <v>176.58424654198618</v>
          </cell>
        </row>
        <row r="144">
          <cell r="B144">
            <v>156.80145507068184</v>
          </cell>
          <cell r="C144">
            <v>179.1689971320709</v>
          </cell>
        </row>
        <row r="145">
          <cell r="B145">
            <v>157.63170549908494</v>
          </cell>
          <cell r="C145">
            <v>180.11768180185538</v>
          </cell>
        </row>
        <row r="146">
          <cell r="B146">
            <v>157.96587430619775</v>
          </cell>
          <cell r="C146">
            <v>180.4995193939634</v>
          </cell>
        </row>
        <row r="147">
          <cell r="B147">
            <v>161.46641848327218</v>
          </cell>
          <cell r="C147">
            <v>184.4994120565679</v>
          </cell>
        </row>
        <row r="148">
          <cell r="B148">
            <v>161.97646821733485</v>
          </cell>
          <cell r="C148">
            <v>185.08221978177878</v>
          </cell>
        </row>
        <row r="149">
          <cell r="B149">
            <v>162.0754292478062</v>
          </cell>
          <cell r="C149">
            <v>185.19529748617072</v>
          </cell>
        </row>
        <row r="150">
          <cell r="B150">
            <v>164.8339298524852</v>
          </cell>
          <cell r="C150">
            <v>188.34729493865453</v>
          </cell>
        </row>
        <row r="151">
          <cell r="B151">
            <v>165.29383218966785</v>
          </cell>
          <cell r="C151">
            <v>188.87280180014736</v>
          </cell>
        </row>
        <row r="152">
          <cell r="B152">
            <v>165.91524152283378</v>
          </cell>
          <cell r="C152">
            <v>189.58285443952926</v>
          </cell>
        </row>
        <row r="153">
          <cell r="B153">
            <v>166.29659774776113</v>
          </cell>
          <cell r="C153">
            <v>190.0186106787778</v>
          </cell>
        </row>
        <row r="154">
          <cell r="B154">
            <v>166.53193100284145</v>
          </cell>
          <cell r="C154">
            <v>190.28751394428357</v>
          </cell>
        </row>
        <row r="155">
          <cell r="B155">
            <v>168.58338884603026</v>
          </cell>
          <cell r="C155">
            <v>192.63160982181972</v>
          </cell>
        </row>
        <row r="156">
          <cell r="B156">
            <v>170.19976345051478</v>
          </cell>
          <cell r="C156">
            <v>194.47855835137707</v>
          </cell>
        </row>
        <row r="157">
          <cell r="B157">
            <v>171.83648368097553</v>
          </cell>
          <cell r="C157">
            <v>196.34875478638614</v>
          </cell>
        </row>
        <row r="158">
          <cell r="B158">
            <v>171.98941983858867</v>
          </cell>
          <cell r="C158">
            <v>196.5235071059512</v>
          </cell>
        </row>
        <row r="159">
          <cell r="B159">
            <v>172.30417664563933</v>
          </cell>
          <cell r="C159">
            <v>196.88316359915362</v>
          </cell>
        </row>
        <row r="160">
          <cell r="C160">
            <v>197.4163564907426</v>
          </cell>
        </row>
        <row r="162">
          <cell r="B162">
            <v>196.22169361908107</v>
          </cell>
        </row>
        <row r="163">
          <cell r="B163">
            <v>195.8660128087749</v>
          </cell>
          <cell r="C163">
            <v>197.05851017747693</v>
          </cell>
        </row>
        <row r="164">
          <cell r="B164">
            <v>198.7667944895463</v>
          </cell>
          <cell r="C164">
            <v>199.97695278099798</v>
          </cell>
        </row>
        <row r="165">
          <cell r="B165">
            <v>200.73699042957185</v>
          </cell>
          <cell r="C165">
            <v>201.95914392856682</v>
          </cell>
        </row>
        <row r="166">
          <cell r="B166">
            <v>202.20018580392306</v>
          </cell>
          <cell r="C166">
            <v>203.43124772255035</v>
          </cell>
        </row>
        <row r="167">
          <cell r="B167">
            <v>201.53510669719927</v>
          </cell>
          <cell r="C167">
            <v>202.76211939323107</v>
          </cell>
        </row>
        <row r="168">
          <cell r="B168">
            <v>201.44309255494193</v>
          </cell>
          <cell r="C168">
            <v>202.66954503830107</v>
          </cell>
        </row>
        <row r="169">
          <cell r="B169">
            <v>201.40203647246736</v>
          </cell>
          <cell r="C169">
            <v>202.6282389927542</v>
          </cell>
        </row>
        <row r="170">
          <cell r="B170">
            <v>201.5479050539961</v>
          </cell>
          <cell r="C170">
            <v>202.77499567067676</v>
          </cell>
        </row>
        <row r="171">
          <cell r="B171">
            <v>203.02802993444232</v>
          </cell>
          <cell r="C171">
            <v>204.26413204321375</v>
          </cell>
        </row>
        <row r="172">
          <cell r="B172">
            <v>205.8387553387381</v>
          </cell>
          <cell r="C172">
            <v>207.09197007772397</v>
          </cell>
        </row>
        <row r="173">
          <cell r="B173">
            <v>205.32643727000072</v>
          </cell>
          <cell r="C173">
            <v>206.57653284635012</v>
          </cell>
        </row>
        <row r="174">
          <cell r="B174">
            <v>204.49733542985325</v>
          </cell>
          <cell r="C174">
            <v>205.74238315870437</v>
          </cell>
        </row>
        <row r="175">
          <cell r="B175">
            <v>203.5997689172591</v>
          </cell>
          <cell r="C175">
            <v>204.8393519629364</v>
          </cell>
        </row>
        <row r="176">
          <cell r="B176">
            <v>204.78460939367918</v>
          </cell>
          <cell r="C176">
            <v>206.03140614187794</v>
          </cell>
        </row>
        <row r="177">
          <cell r="B177">
            <v>203.9826923753479</v>
          </cell>
          <cell r="C177">
            <v>205.22460678627658</v>
          </cell>
        </row>
        <row r="178">
          <cell r="B178">
            <v>204.3810178337421</v>
          </cell>
          <cell r="C178">
            <v>205.6253573824178</v>
          </cell>
        </row>
        <row r="179">
          <cell r="B179">
            <v>206.19579752928442</v>
          </cell>
          <cell r="C179">
            <v>207.45118605976498</v>
          </cell>
        </row>
        <row r="180">
          <cell r="B180">
            <v>207.60823914703812</v>
          </cell>
          <cell r="C180">
            <v>208.87222709141628</v>
          </cell>
        </row>
        <row r="181">
          <cell r="B181">
            <v>208.71642244629416</v>
          </cell>
          <cell r="C181">
            <v>209.9871573788274</v>
          </cell>
        </row>
        <row r="182">
          <cell r="B182">
            <v>209.93363141346114</v>
          </cell>
          <cell r="C182">
            <v>211.21177711864294</v>
          </cell>
        </row>
        <row r="183">
          <cell r="B183">
            <v>210.7446830333362</v>
          </cell>
          <cell r="C183">
            <v>212.0277666902775</v>
          </cell>
        </row>
        <row r="184">
          <cell r="B184">
            <v>211.65057947875917</v>
          </cell>
          <cell r="C184">
            <v>212.93917853427317</v>
          </cell>
        </row>
        <row r="185">
          <cell r="B185">
            <v>211.745479484331</v>
          </cell>
          <cell r="C185">
            <v>213.0346563226125</v>
          </cell>
        </row>
        <row r="186">
          <cell r="B186">
            <v>211.74293363779285</v>
          </cell>
          <cell r="C186">
            <v>213.0320949761147</v>
          </cell>
        </row>
        <row r="187">
          <cell r="B187">
            <v>212.9185291520293</v>
          </cell>
          <cell r="C187">
            <v>214.21484790647085</v>
          </cell>
        </row>
        <row r="188">
          <cell r="B188">
            <v>217.92354573452403</v>
          </cell>
          <cell r="C188">
            <v>219.250336692996</v>
          </cell>
        </row>
        <row r="189">
          <cell r="B189">
            <v>214.59683654405757</v>
          </cell>
          <cell r="C189">
            <v>215.90337339157287</v>
          </cell>
        </row>
        <row r="190">
          <cell r="B190">
            <v>215.81278774149584</v>
          </cell>
          <cell r="C190">
            <v>217.12672770393968</v>
          </cell>
        </row>
        <row r="191">
          <cell r="B191">
            <v>216.05038605722862</v>
          </cell>
          <cell r="C191">
            <v>217.36577259716822</v>
          </cell>
        </row>
        <row r="192">
          <cell r="B192">
            <v>220.95158055104224</v>
          </cell>
          <cell r="C192">
            <v>222.29680719163818</v>
          </cell>
        </row>
        <row r="193">
          <cell r="B193">
            <v>223.01236664796545</v>
          </cell>
          <cell r="C193">
            <v>224.37014003908135</v>
          </cell>
        </row>
        <row r="194">
          <cell r="B194">
            <v>222.4738561065536</v>
          </cell>
          <cell r="C194">
            <v>223.8283508665561</v>
          </cell>
        </row>
        <row r="195">
          <cell r="B195">
            <v>219.96806142370497</v>
          </cell>
          <cell r="C195">
            <v>221.30730007304817</v>
          </cell>
        </row>
        <row r="196">
          <cell r="B196">
            <v>220.36108662519348</v>
          </cell>
          <cell r="C196">
            <v>221.7027181425585</v>
          </cell>
        </row>
        <row r="197">
          <cell r="B197">
            <v>221.57966059789612</v>
          </cell>
          <cell r="C197">
            <v>222.92871119851694</v>
          </cell>
        </row>
        <row r="198">
          <cell r="B198">
            <v>223.61361618828508</v>
          </cell>
          <cell r="C198">
            <v>224.9750501863867</v>
          </cell>
        </row>
        <row r="199">
          <cell r="B199">
            <v>224.5179368044093</v>
          </cell>
          <cell r="C199">
            <v>225.88487660691126</v>
          </cell>
        </row>
        <row r="200">
          <cell r="B200">
            <v>227.21261336422774</v>
          </cell>
          <cell r="C200">
            <v>228.59595925301804</v>
          </cell>
        </row>
        <row r="201">
          <cell r="B201">
            <v>232.40633556184164</v>
          </cell>
          <cell r="C201">
            <v>233.82130255715063</v>
          </cell>
        </row>
        <row r="202">
          <cell r="B202">
            <v>233.13080735798917</v>
          </cell>
          <cell r="C202">
            <v>234.55018517832193</v>
          </cell>
        </row>
        <row r="203">
          <cell r="B203">
            <v>233.3964179764927</v>
          </cell>
          <cell r="C203">
            <v>234.8174129225285</v>
          </cell>
        </row>
        <row r="204">
          <cell r="B204">
            <v>235.3655558080722</v>
          </cell>
          <cell r="C204">
            <v>236.79853951953538</v>
          </cell>
        </row>
        <row r="205">
          <cell r="B205">
            <v>236.74860814419566</v>
          </cell>
          <cell r="C205">
            <v>238.19001233784445</v>
          </cell>
        </row>
        <row r="206">
          <cell r="B206">
            <v>238.23248652113514</v>
          </cell>
          <cell r="C206">
            <v>239.6829250594086</v>
          </cell>
        </row>
        <row r="207">
          <cell r="B207">
            <v>240.55023815285531</v>
          </cell>
          <cell r="C207">
            <v>242.01478793320945</v>
          </cell>
        </row>
        <row r="208">
          <cell r="B208">
            <v>242.1738477408387</v>
          </cell>
          <cell r="C208">
            <v>243.64828259586054</v>
          </cell>
        </row>
        <row r="209">
          <cell r="B209">
            <v>241.9126700435274</v>
          </cell>
          <cell r="C209">
            <v>243.38551476194334</v>
          </cell>
        </row>
        <row r="210">
          <cell r="B210">
            <v>238.3864380360135</v>
          </cell>
          <cell r="C210">
            <v>239.8378138822648</v>
          </cell>
        </row>
        <row r="211">
          <cell r="B211">
            <v>235.1053962468409</v>
          </cell>
          <cell r="C211">
            <v>236.53679602044906</v>
          </cell>
        </row>
        <row r="212">
          <cell r="B212">
            <v>232.528543600983</v>
          </cell>
          <cell r="C212">
            <v>233.9442546394418</v>
          </cell>
        </row>
        <row r="213">
          <cell r="B213">
            <v>235.17842456776776</v>
          </cell>
          <cell r="C213">
            <v>236.6102689620597</v>
          </cell>
        </row>
        <row r="214">
          <cell r="B214">
            <v>239.12238564437592</v>
          </cell>
          <cell r="C214">
            <v>240.578242184209</v>
          </cell>
        </row>
        <row r="215">
          <cell r="B215">
            <v>242.36818835639588</v>
          </cell>
          <cell r="C215">
            <v>243.84380642166104</v>
          </cell>
        </row>
        <row r="216">
          <cell r="B216">
            <v>245.9109181272904</v>
          </cell>
          <cell r="C216">
            <v>247.4081055085856</v>
          </cell>
        </row>
        <row r="217">
          <cell r="B217">
            <v>251.08486643182718</v>
          </cell>
          <cell r="C217">
            <v>252.61355452960947</v>
          </cell>
        </row>
        <row r="218">
          <cell r="B218">
            <v>255.312167922238</v>
          </cell>
          <cell r="C218">
            <v>256.8665932361496</v>
          </cell>
        </row>
        <row r="219">
          <cell r="B219">
            <v>257.7410556597684</v>
          </cell>
          <cell r="C219">
            <v>259.31026884930134</v>
          </cell>
        </row>
        <row r="220">
          <cell r="B220">
            <v>259.5314106326437</v>
          </cell>
          <cell r="C220">
            <v>261.111524098154</v>
          </cell>
        </row>
        <row r="221">
          <cell r="B221">
            <v>270.1819996394906</v>
          </cell>
          <cell r="C221">
            <v>271.826957429872</v>
          </cell>
        </row>
        <row r="222">
          <cell r="B222">
            <v>276.5326887727788</v>
          </cell>
          <cell r="C222">
            <v>278.2163116688225</v>
          </cell>
        </row>
        <row r="223">
          <cell r="B223">
            <v>276.90024200822904</v>
          </cell>
          <cell r="C223">
            <v>278.5861026905015</v>
          </cell>
        </row>
        <row r="224">
          <cell r="B224">
            <v>282.2141539903794</v>
          </cell>
          <cell r="C224">
            <v>283.9323675345156</v>
          </cell>
        </row>
        <row r="225">
          <cell r="B225">
            <v>293.928598710405</v>
          </cell>
          <cell r="C225">
            <v>295.7181336864943</v>
          </cell>
        </row>
        <row r="226">
          <cell r="B226">
            <v>298.28528897063853</v>
          </cell>
          <cell r="C226">
            <v>300.1013489246812</v>
          </cell>
        </row>
        <row r="227">
          <cell r="B227">
            <v>303.7034115937663</v>
          </cell>
          <cell r="C227">
            <v>305.55245887868233</v>
          </cell>
        </row>
        <row r="228">
          <cell r="B228">
            <v>312.3718208458738</v>
          </cell>
          <cell r="C228">
            <v>314.2736442866718</v>
          </cell>
        </row>
        <row r="229">
          <cell r="B229">
            <v>321.75990260282265</v>
          </cell>
          <cell r="C229">
            <v>323.7188838048462</v>
          </cell>
        </row>
        <row r="230">
          <cell r="B230">
            <v>327.67612538789524</v>
          </cell>
          <cell r="C230">
            <v>329.6711265200878</v>
          </cell>
        </row>
        <row r="231">
          <cell r="B231">
            <v>326.9826076369147</v>
          </cell>
          <cell r="C231">
            <v>328.9733864025959</v>
          </cell>
        </row>
        <row r="232">
          <cell r="B232">
            <v>331.2910617445675</v>
          </cell>
          <cell r="C232">
            <v>333.3080718104772</v>
          </cell>
        </row>
        <row r="233">
          <cell r="B233">
            <v>331.38764927864696</v>
          </cell>
          <cell r="C233">
            <v>333.4052474015585</v>
          </cell>
        </row>
        <row r="234">
          <cell r="B234">
            <v>351.542483406092</v>
          </cell>
          <cell r="C234">
            <v>353.68279085625704</v>
          </cell>
        </row>
      </sheetData>
      <sheetData sheetId="5">
        <row r="7">
          <cell r="B7">
            <v>205.147</v>
          </cell>
          <cell r="C7">
            <v>100</v>
          </cell>
        </row>
        <row r="8">
          <cell r="B8">
            <v>207.404</v>
          </cell>
          <cell r="C8">
            <v>101.10018669539404</v>
          </cell>
        </row>
        <row r="9">
          <cell r="B9">
            <v>208.112</v>
          </cell>
          <cell r="C9">
            <v>101.44530507392261</v>
          </cell>
        </row>
        <row r="10">
          <cell r="B10">
            <v>206.831</v>
          </cell>
          <cell r="C10">
            <v>100.8208747873476</v>
          </cell>
        </row>
        <row r="11">
          <cell r="B11">
            <v>208.948</v>
          </cell>
          <cell r="C11">
            <v>101.85281773557497</v>
          </cell>
        </row>
        <row r="12">
          <cell r="B12">
            <v>211.217</v>
          </cell>
          <cell r="C12">
            <v>102.95885389501187</v>
          </cell>
        </row>
        <row r="13">
          <cell r="B13">
            <v>211.41</v>
          </cell>
          <cell r="C13">
            <v>103.05293277503449</v>
          </cell>
        </row>
        <row r="14">
          <cell r="B14">
            <v>214.637</v>
          </cell>
          <cell r="C14">
            <v>104.62595114722615</v>
          </cell>
        </row>
        <row r="15">
          <cell r="B15">
            <v>222.551</v>
          </cell>
          <cell r="C15">
            <v>108.48367268349037</v>
          </cell>
        </row>
        <row r="16">
          <cell r="B16">
            <v>222.926</v>
          </cell>
          <cell r="C16">
            <v>108.66646843482965</v>
          </cell>
        </row>
        <row r="17">
          <cell r="B17">
            <v>224.688</v>
          </cell>
          <cell r="C17">
            <v>109.52536473845583</v>
          </cell>
        </row>
        <row r="18">
          <cell r="B18">
            <v>227.075</v>
          </cell>
          <cell r="C18">
            <v>110.68892062764749</v>
          </cell>
        </row>
        <row r="19">
          <cell r="B19">
            <v>233.322</v>
          </cell>
          <cell r="C19">
            <v>113.7340541172915</v>
          </cell>
        </row>
        <row r="20">
          <cell r="B20">
            <v>234.309</v>
          </cell>
          <cell r="C20">
            <v>114.2151725348165</v>
          </cell>
        </row>
        <row r="21">
          <cell r="B21">
            <v>238.433</v>
          </cell>
          <cell r="C21">
            <v>116.22543834421171</v>
          </cell>
        </row>
        <row r="22">
          <cell r="B22">
            <v>239.834</v>
          </cell>
          <cell r="C22">
            <v>116.9083632712153</v>
          </cell>
        </row>
        <row r="23">
          <cell r="B23">
            <v>241.695</v>
          </cell>
          <cell r="C23">
            <v>117.81551765319503</v>
          </cell>
        </row>
        <row r="24">
          <cell r="B24">
            <v>243.008</v>
          </cell>
          <cell r="C24">
            <v>118.45554651055097</v>
          </cell>
        </row>
        <row r="25">
          <cell r="B25">
            <v>242.725</v>
          </cell>
          <cell r="C25">
            <v>118.31759665020692</v>
          </cell>
        </row>
        <row r="26">
          <cell r="B26">
            <v>245.16</v>
          </cell>
          <cell r="C26">
            <v>119.50455039557</v>
          </cell>
        </row>
        <row r="27">
          <cell r="B27">
            <v>245.928</v>
          </cell>
          <cell r="C27">
            <v>119.87891609431286</v>
          </cell>
        </row>
        <row r="28">
          <cell r="B28">
            <v>246.612</v>
          </cell>
          <cell r="C28">
            <v>120.21233554475572</v>
          </cell>
        </row>
        <row r="29">
          <cell r="B29">
            <v>241.091</v>
          </cell>
          <cell r="C29">
            <v>117.52109462970456</v>
          </cell>
        </row>
        <row r="30">
          <cell r="C30">
            <v>121.6971245009676</v>
          </cell>
        </row>
        <row r="31">
          <cell r="B31">
            <v>246.476</v>
          </cell>
        </row>
        <row r="32">
          <cell r="C32">
            <v>120.4163412159601</v>
          </cell>
        </row>
        <row r="33">
          <cell r="B33">
            <v>244.888</v>
          </cell>
        </row>
        <row r="34">
          <cell r="C34">
            <v>121.77840577268891</v>
          </cell>
        </row>
        <row r="35">
          <cell r="B35">
            <v>247.1</v>
          </cell>
        </row>
        <row r="36">
          <cell r="B36">
            <v>246.973</v>
          </cell>
          <cell r="C36">
            <v>121.71581630472805</v>
          </cell>
        </row>
        <row r="37">
          <cell r="B37">
            <v>245.987</v>
          </cell>
          <cell r="C37">
            <v>121.22988547473261</v>
          </cell>
        </row>
        <row r="38">
          <cell r="B38">
            <v>246.234</v>
          </cell>
          <cell r="C38">
            <v>121.35161459745966</v>
          </cell>
        </row>
        <row r="39">
          <cell r="B39">
            <v>244.79</v>
          </cell>
          <cell r="C39">
            <v>120.63996741844</v>
          </cell>
        </row>
        <row r="40">
          <cell r="B40">
            <v>241.077</v>
          </cell>
          <cell r="C40">
            <v>118.81008793388315</v>
          </cell>
        </row>
        <row r="41">
          <cell r="B41">
            <v>241.467</v>
          </cell>
          <cell r="C41">
            <v>119.00229181187325</v>
          </cell>
        </row>
        <row r="42">
          <cell r="B42">
            <v>239.253</v>
          </cell>
          <cell r="C42">
            <v>117.91116518143724</v>
          </cell>
        </row>
        <row r="43">
          <cell r="B43">
            <v>239.719</v>
          </cell>
          <cell r="C43">
            <v>118.14082417411255</v>
          </cell>
        </row>
        <row r="44">
          <cell r="B44">
            <v>238.977</v>
          </cell>
          <cell r="C44">
            <v>117.77514397547502</v>
          </cell>
        </row>
        <row r="45">
          <cell r="B45">
            <v>241.929</v>
          </cell>
          <cell r="C45">
            <v>119.22997948272301</v>
          </cell>
        </row>
        <row r="46">
          <cell r="B46">
            <v>240.87</v>
          </cell>
          <cell r="C46">
            <v>118.7080720294115</v>
          </cell>
        </row>
        <row r="47">
          <cell r="B47">
            <v>240.168</v>
          </cell>
          <cell r="C47">
            <v>118.36210504902935</v>
          </cell>
        </row>
        <row r="48">
          <cell r="B48">
            <v>239.812</v>
          </cell>
          <cell r="C48">
            <v>118.18665740655634</v>
          </cell>
        </row>
        <row r="49">
          <cell r="B49">
            <v>240.983</v>
          </cell>
          <cell r="C49">
            <v>118.76376187098298</v>
          </cell>
        </row>
        <row r="50">
          <cell r="B50">
            <v>240.321</v>
          </cell>
          <cell r="C50">
            <v>118.43750810885622</v>
          </cell>
        </row>
        <row r="51">
          <cell r="B51">
            <v>242.73</v>
          </cell>
          <cell r="C51">
            <v>119.62473667828725</v>
          </cell>
        </row>
        <row r="52">
          <cell r="B52">
            <v>244.218</v>
          </cell>
          <cell r="C52">
            <v>120.35806839738787</v>
          </cell>
        </row>
        <row r="53">
          <cell r="B53">
            <v>246.12661</v>
          </cell>
          <cell r="C53">
            <v>121.29868953474849</v>
          </cell>
        </row>
        <row r="54">
          <cell r="C54">
            <v>121.042388127601</v>
          </cell>
        </row>
        <row r="55">
          <cell r="B55">
            <v>249.55935616295216</v>
          </cell>
        </row>
        <row r="56">
          <cell r="B56">
            <v>248.1730514836323</v>
          </cell>
          <cell r="C56">
            <v>120.36999647041235</v>
          </cell>
        </row>
        <row r="57">
          <cell r="B57">
            <v>249.99015316854204</v>
          </cell>
          <cell r="C57">
            <v>121.25133520598969</v>
          </cell>
        </row>
        <row r="58">
          <cell r="B58">
            <v>250.2612102296438</v>
          </cell>
          <cell r="C58">
            <v>121.38280450651628</v>
          </cell>
        </row>
        <row r="59">
          <cell r="B59">
            <v>250.59312619381936</v>
          </cell>
          <cell r="C59">
            <v>121.54379186270764</v>
          </cell>
        </row>
        <row r="60">
          <cell r="B60">
            <v>251.109755162847</v>
          </cell>
          <cell r="C60">
            <v>121.7943695414951</v>
          </cell>
        </row>
        <row r="61">
          <cell r="B61">
            <v>252.0786746861832</v>
          </cell>
          <cell r="C61">
            <v>122.26431919520189</v>
          </cell>
        </row>
        <row r="62">
          <cell r="B62">
            <v>253.57983116951513</v>
          </cell>
          <cell r="C62">
            <v>122.99241678484738</v>
          </cell>
        </row>
        <row r="63">
          <cell r="B63">
            <v>254.26262000250924</v>
          </cell>
          <cell r="C63">
            <v>123.32358605937661</v>
          </cell>
        </row>
        <row r="64">
          <cell r="B64">
            <v>254.5911627724084</v>
          </cell>
          <cell r="C64">
            <v>123.48293733388739</v>
          </cell>
        </row>
        <row r="65">
          <cell r="B65">
            <v>254.89995347534318</v>
          </cell>
          <cell r="C65">
            <v>123.63270837308824</v>
          </cell>
        </row>
        <row r="66">
          <cell r="B66">
            <v>265.19416539879546</v>
          </cell>
          <cell r="C66">
            <v>128.62565279426505</v>
          </cell>
        </row>
        <row r="67">
          <cell r="B67">
            <v>268.4789662649814</v>
          </cell>
          <cell r="C67">
            <v>130.21886151013922</v>
          </cell>
        </row>
        <row r="68">
          <cell r="B68">
            <v>271.9455415531182</v>
          </cell>
          <cell r="C68">
            <v>131.90023526406978</v>
          </cell>
        </row>
        <row r="69">
          <cell r="B69">
            <v>273.0490880136708</v>
          </cell>
          <cell r="C69">
            <v>132.43548227323356</v>
          </cell>
        </row>
        <row r="70">
          <cell r="B70">
            <v>273.3095102317252</v>
          </cell>
          <cell r="C70">
            <v>132.56179341491728</v>
          </cell>
        </row>
        <row r="71">
          <cell r="B71">
            <v>274.398464210117</v>
          </cell>
          <cell r="C71">
            <v>133.08996271352504</v>
          </cell>
        </row>
        <row r="72">
          <cell r="B72">
            <v>275.1127069802428</v>
          </cell>
          <cell r="C72">
            <v>133.43638791644327</v>
          </cell>
        </row>
        <row r="73">
          <cell r="B73">
            <v>275.1210556603765</v>
          </cell>
          <cell r="C73">
            <v>133.4404372303886</v>
          </cell>
        </row>
        <row r="74">
          <cell r="B74">
            <v>274.49060994645544</v>
          </cell>
          <cell r="C74">
            <v>133.13465564811852</v>
          </cell>
        </row>
        <row r="75">
          <cell r="B75">
            <v>274.69992162721275</v>
          </cell>
          <cell r="C75">
            <v>133.23617692983444</v>
          </cell>
        </row>
        <row r="76">
          <cell r="B76">
            <v>274.70239401721153</v>
          </cell>
          <cell r="C76">
            <v>133.23737609942054</v>
          </cell>
        </row>
        <row r="77">
          <cell r="B77">
            <v>274.53076783730796</v>
          </cell>
          <cell r="C77">
            <v>133.15413320682717</v>
          </cell>
        </row>
        <row r="78">
          <cell r="B78">
            <v>277.791894957062</v>
          </cell>
          <cell r="C78">
            <v>134.73585957698566</v>
          </cell>
        </row>
        <row r="79">
          <cell r="B79">
            <v>274.3536477848477</v>
          </cell>
          <cell r="C79">
            <v>133.06822565174804</v>
          </cell>
        </row>
        <row r="80">
          <cell r="B80">
            <v>273.41001382268234</v>
          </cell>
          <cell r="C80">
            <v>132.61054011330552</v>
          </cell>
        </row>
        <row r="81">
          <cell r="B81">
            <v>273.45448485501356</v>
          </cell>
          <cell r="C81">
            <v>132.63210965106458</v>
          </cell>
        </row>
        <row r="82">
          <cell r="B82">
            <v>273.27495153477804</v>
          </cell>
          <cell r="C82">
            <v>132.54503160212298</v>
          </cell>
        </row>
        <row r="83">
          <cell r="B83">
            <v>273.3368481785591</v>
          </cell>
          <cell r="C83">
            <v>132.57505298739795</v>
          </cell>
        </row>
        <row r="84">
          <cell r="B84">
            <v>273.8957787057336</v>
          </cell>
          <cell r="C84">
            <v>132.846147955933</v>
          </cell>
        </row>
        <row r="85">
          <cell r="B85">
            <v>274.20683647697194</v>
          </cell>
          <cell r="C85">
            <v>132.99701857867876</v>
          </cell>
        </row>
        <row r="86">
          <cell r="B86">
            <v>274.68224466321215</v>
          </cell>
          <cell r="C86">
            <v>133.22760317018714</v>
          </cell>
        </row>
        <row r="87">
          <cell r="B87">
            <v>277.79533366272017</v>
          </cell>
          <cell r="C87">
            <v>134.73752743328777</v>
          </cell>
        </row>
        <row r="88">
          <cell r="B88">
            <v>280.6324346267292</v>
          </cell>
          <cell r="C88">
            <v>136.11359075274325</v>
          </cell>
        </row>
        <row r="89">
          <cell r="B89">
            <v>281.20811037596866</v>
          </cell>
          <cell r="C89">
            <v>136.39280756331073</v>
          </cell>
        </row>
        <row r="90">
          <cell r="B90">
            <v>285.03951739448155</v>
          </cell>
          <cell r="C90">
            <v>138.251133624654</v>
          </cell>
        </row>
        <row r="91">
          <cell r="B91">
            <v>286.37839802003714</v>
          </cell>
          <cell r="C91">
            <v>138.90052345650307</v>
          </cell>
        </row>
        <row r="92">
          <cell r="B92">
            <v>287.1593142476276</v>
          </cell>
          <cell r="C92">
            <v>139.27928691610032</v>
          </cell>
        </row>
        <row r="93">
          <cell r="B93">
            <v>286.97166418506333</v>
          </cell>
          <cell r="C93">
            <v>139.1882720487185</v>
          </cell>
        </row>
        <row r="94">
          <cell r="B94">
            <v>286.5315579690886</v>
          </cell>
          <cell r="C94">
            <v>138.9748097757328</v>
          </cell>
        </row>
        <row r="95">
          <cell r="B95">
            <v>288.99406436611014</v>
          </cell>
          <cell r="C95">
            <v>140.16918557337013</v>
          </cell>
        </row>
        <row r="96">
          <cell r="B96">
            <v>289.500501329238</v>
          </cell>
          <cell r="C96">
            <v>140.41481988015627</v>
          </cell>
        </row>
        <row r="97">
          <cell r="B97">
            <v>290.3051927116871</v>
          </cell>
          <cell r="C97">
            <v>140.80511487103507</v>
          </cell>
        </row>
        <row r="98">
          <cell r="B98">
            <v>290.6848347036422</v>
          </cell>
          <cell r="C98">
            <v>140.98925051734503</v>
          </cell>
        </row>
        <row r="99">
          <cell r="B99">
            <v>292.52685413348513</v>
          </cell>
          <cell r="C99">
            <v>141.88267496832034</v>
          </cell>
        </row>
        <row r="100">
          <cell r="B100">
            <v>294.5541469178618</v>
          </cell>
          <cell r="C100">
            <v>142.86596152518487</v>
          </cell>
        </row>
        <row r="101">
          <cell r="B101">
            <v>295.1901927411528</v>
          </cell>
          <cell r="C101">
            <v>143.17445929739208</v>
          </cell>
        </row>
        <row r="102">
          <cell r="B102">
            <v>299.53199194895853</v>
          </cell>
          <cell r="C102">
            <v>145.28033804689554</v>
          </cell>
        </row>
        <row r="103">
          <cell r="B103">
            <v>299.4701599039849</v>
          </cell>
          <cell r="C103">
            <v>145.2503479936213</v>
          </cell>
        </row>
        <row r="104">
          <cell r="B104">
            <v>299.15387776660157</v>
          </cell>
          <cell r="C104">
            <v>145.09694342558743</v>
          </cell>
        </row>
        <row r="105">
          <cell r="B105">
            <v>299.6807689714915</v>
          </cell>
          <cell r="C105">
            <v>145.35249853962478</v>
          </cell>
        </row>
        <row r="106">
          <cell r="B106">
            <v>300.92121802954773</v>
          </cell>
          <cell r="C106">
            <v>145.95414665511245</v>
          </cell>
        </row>
        <row r="107">
          <cell r="B107">
            <v>301.4619957770518</v>
          </cell>
          <cell r="C107">
            <v>146.21643708176921</v>
          </cell>
        </row>
        <row r="108">
          <cell r="B108">
            <v>300.8592634948889</v>
          </cell>
          <cell r="C108">
            <v>145.92409719134665</v>
          </cell>
        </row>
        <row r="109">
          <cell r="B109">
            <v>301.1779784478563</v>
          </cell>
          <cell r="C109">
            <v>146.07868173440804</v>
          </cell>
        </row>
        <row r="110">
          <cell r="B110">
            <v>301.9826975881863</v>
          </cell>
          <cell r="C110">
            <v>146.46899018853762</v>
          </cell>
        </row>
        <row r="111">
          <cell r="B111">
            <v>301.8928926440745</v>
          </cell>
          <cell r="C111">
            <v>146.42543259539391</v>
          </cell>
        </row>
        <row r="112">
          <cell r="B112">
            <v>315.28231151089176</v>
          </cell>
          <cell r="C112">
            <v>152.91962804532156</v>
          </cell>
        </row>
        <row r="113">
          <cell r="B113">
            <v>313.5134068507946</v>
          </cell>
          <cell r="C113">
            <v>152.06166604493717</v>
          </cell>
        </row>
        <row r="114">
          <cell r="B114">
            <v>319.86060760377785</v>
          </cell>
          <cell r="C114">
            <v>155.14021356517014</v>
          </cell>
        </row>
        <row r="115">
          <cell r="B115">
            <v>320.4066234217368</v>
          </cell>
          <cell r="C115">
            <v>155.40504458404027</v>
          </cell>
        </row>
        <row r="116">
          <cell r="B116">
            <v>323.47664542319296</v>
          </cell>
          <cell r="C116">
            <v>156.89408030032848</v>
          </cell>
        </row>
        <row r="117">
          <cell r="B117">
            <v>324.4132421597599</v>
          </cell>
          <cell r="C117">
            <v>157.3483526123333</v>
          </cell>
        </row>
        <row r="118">
          <cell r="B118">
            <v>325.29034074322874</v>
          </cell>
          <cell r="C118">
            <v>157.77376686567462</v>
          </cell>
        </row>
        <row r="119">
          <cell r="B119">
            <v>326.7601745967289</v>
          </cell>
          <cell r="C119">
            <v>158.4866722141813</v>
          </cell>
        </row>
        <row r="120">
          <cell r="B120">
            <v>328.11676443711247</v>
          </cell>
          <cell r="C120">
            <v>159.1446514481173</v>
          </cell>
        </row>
        <row r="121">
          <cell r="B121">
            <v>328.28184273022725</v>
          </cell>
          <cell r="C121">
            <v>159.22471845555745</v>
          </cell>
        </row>
        <row r="122">
          <cell r="B122">
            <v>330.8008591949607</v>
          </cell>
          <cell r="C122">
            <v>160.44650301740327</v>
          </cell>
        </row>
        <row r="123">
          <cell r="B123">
            <v>335.1409482270392</v>
          </cell>
          <cell r="C123">
            <v>162.5515522898744</v>
          </cell>
        </row>
        <row r="124">
          <cell r="B124">
            <v>338.899146943795</v>
          </cell>
          <cell r="C124">
            <v>164.37437053531485</v>
          </cell>
        </row>
        <row r="125">
          <cell r="B125">
            <v>339.900687609401</v>
          </cell>
          <cell r="C125">
            <v>164.8601422404346</v>
          </cell>
        </row>
        <row r="126">
          <cell r="B126">
            <v>345.34784481042664</v>
          </cell>
          <cell r="C126">
            <v>167.50214663672773</v>
          </cell>
        </row>
        <row r="127">
          <cell r="B127">
            <v>345.58783149430246</v>
          </cell>
          <cell r="C127">
            <v>167.61854604479558</v>
          </cell>
        </row>
        <row r="128">
          <cell r="B128">
            <v>346.2025103256056</v>
          </cell>
          <cell r="C128">
            <v>167.91668030358025</v>
          </cell>
        </row>
        <row r="129">
          <cell r="B129">
            <v>346.75557408040595</v>
          </cell>
          <cell r="C129">
            <v>168.18492974410265</v>
          </cell>
        </row>
        <row r="130">
          <cell r="B130">
            <v>347.6263549567587</v>
          </cell>
          <cell r="C130">
            <v>168.60727975505856</v>
          </cell>
        </row>
        <row r="131">
          <cell r="B131">
            <v>348.4503639508573</v>
          </cell>
          <cell r="C131">
            <v>169.0069442597995</v>
          </cell>
        </row>
        <row r="132">
          <cell r="B132">
            <v>348.79254524395</v>
          </cell>
          <cell r="C132">
            <v>169.17291055144787</v>
          </cell>
        </row>
        <row r="133">
          <cell r="B133">
            <v>355.0338933020786</v>
          </cell>
          <cell r="C133">
            <v>172.20011692714536</v>
          </cell>
        </row>
        <row r="134">
          <cell r="B134">
            <v>361.07868274797397</v>
          </cell>
          <cell r="C134">
            <v>175.13198757110524</v>
          </cell>
        </row>
        <row r="135">
          <cell r="B135">
            <v>358.9781321355621</v>
          </cell>
          <cell r="C135">
            <v>174.1131691768824</v>
          </cell>
        </row>
        <row r="136">
          <cell r="B136">
            <v>358.5660086741022</v>
          </cell>
          <cell r="C136">
            <v>173.91327922386478</v>
          </cell>
        </row>
        <row r="137">
          <cell r="B137">
            <v>359.5036077577553</v>
          </cell>
          <cell r="C137">
            <v>174.36803769870843</v>
          </cell>
        </row>
        <row r="138">
          <cell r="B138">
            <v>364.123360315226</v>
          </cell>
          <cell r="C138">
            <v>176.60873061726895</v>
          </cell>
        </row>
        <row r="139">
          <cell r="B139">
            <v>364.1652580648396</v>
          </cell>
          <cell r="C139">
            <v>176.62905205000695</v>
          </cell>
        </row>
        <row r="140">
          <cell r="B140">
            <v>363.7456360275344</v>
          </cell>
          <cell r="C140">
            <v>176.4255251044043</v>
          </cell>
        </row>
        <row r="141">
          <cell r="B141">
            <v>363.3667648635112</v>
          </cell>
          <cell r="C141">
            <v>176.241763328484</v>
          </cell>
        </row>
        <row r="142">
          <cell r="B142">
            <v>362.92431042355025</v>
          </cell>
          <cell r="C142">
            <v>176.02716210946352</v>
          </cell>
        </row>
        <row r="143">
          <cell r="B143">
            <v>366.03622499886274</v>
          </cell>
          <cell r="C143">
            <v>177.53651674812093</v>
          </cell>
        </row>
        <row r="144">
          <cell r="B144">
            <v>372.21147758280364</v>
          </cell>
          <cell r="C144">
            <v>180.5316652031573</v>
          </cell>
        </row>
        <row r="145">
          <cell r="B145">
            <v>373.93769398450513</v>
          </cell>
          <cell r="C145">
            <v>181.36892235472072</v>
          </cell>
        </row>
        <row r="146">
          <cell r="B146">
            <v>374.7241806972602</v>
          </cell>
          <cell r="C146">
            <v>181.75038763579127</v>
          </cell>
        </row>
        <row r="147">
          <cell r="B147">
            <v>384.77655149992785</v>
          </cell>
          <cell r="C147">
            <v>186.62603320166852</v>
          </cell>
        </row>
        <row r="148">
          <cell r="B148">
            <v>385.8936195385309</v>
          </cell>
          <cell r="C148">
            <v>187.16783850671683</v>
          </cell>
        </row>
        <row r="149">
          <cell r="B149">
            <v>385.7181597837617</v>
          </cell>
          <cell r="C149">
            <v>187.08273623660318</v>
          </cell>
        </row>
        <row r="150">
          <cell r="B150">
            <v>391.5948559948234</v>
          </cell>
          <cell r="C150">
            <v>189.9330775526902</v>
          </cell>
        </row>
        <row r="151">
          <cell r="B151">
            <v>392.6870191986021</v>
          </cell>
          <cell r="C151">
            <v>190.46280340405903</v>
          </cell>
        </row>
        <row r="152">
          <cell r="B152">
            <v>393.5670261202464</v>
          </cell>
          <cell r="C152">
            <v>190.8896282725087</v>
          </cell>
        </row>
        <row r="153">
          <cell r="B153">
            <v>394.33267751125203</v>
          </cell>
          <cell r="C153">
            <v>191.26098791321897</v>
          </cell>
        </row>
        <row r="154">
          <cell r="B154">
            <v>394.83277846774683</v>
          </cell>
          <cell r="C154">
            <v>191.50354910190663</v>
          </cell>
        </row>
        <row r="155">
          <cell r="B155">
            <v>400.1268788783378</v>
          </cell>
          <cell r="C155">
            <v>194.07131721342088</v>
          </cell>
        </row>
        <row r="156">
          <cell r="B156">
            <v>403.74726314747284</v>
          </cell>
          <cell r="C156">
            <v>195.82729208294074</v>
          </cell>
        </row>
        <row r="157">
          <cell r="B157">
            <v>407.3577864940722</v>
          </cell>
          <cell r="C157">
            <v>197.5784841639841</v>
          </cell>
        </row>
        <row r="158">
          <cell r="B158">
            <v>407.74657345986077</v>
          </cell>
          <cell r="C158">
            <v>197.76705534614888</v>
          </cell>
        </row>
        <row r="159">
          <cell r="B159">
            <v>407.86219281960933</v>
          </cell>
          <cell r="C159">
            <v>197.82313356190053</v>
          </cell>
        </row>
        <row r="160">
          <cell r="C160">
            <v>198.27629782323783</v>
          </cell>
        </row>
        <row r="162">
          <cell r="B162">
            <v>457.7450170840745</v>
          </cell>
        </row>
        <row r="163">
          <cell r="B163">
            <v>456.80132047349446</v>
          </cell>
          <cell r="C163">
            <v>197.86752729984448</v>
          </cell>
        </row>
        <row r="164">
          <cell r="B164">
            <v>463.1167498821698</v>
          </cell>
          <cell r="C164">
            <v>200.60311133807804</v>
          </cell>
        </row>
        <row r="165">
          <cell r="B165">
            <v>467.24394365016644</v>
          </cell>
          <cell r="C165">
            <v>202.39084177789888</v>
          </cell>
        </row>
        <row r="166">
          <cell r="B166">
            <v>469.24276796547775</v>
          </cell>
          <cell r="C166">
            <v>203.25665018748822</v>
          </cell>
        </row>
        <row r="167">
          <cell r="B167">
            <v>467.8462831892039</v>
          </cell>
          <cell r="C167">
            <v>202.65175047023965</v>
          </cell>
        </row>
        <row r="168">
          <cell r="B168">
            <v>467.4438727781753</v>
          </cell>
          <cell r="C168">
            <v>202.47744284584965</v>
          </cell>
        </row>
        <row r="169">
          <cell r="B169">
            <v>467.29272398826396</v>
          </cell>
          <cell r="C169">
            <v>202.41197141226635</v>
          </cell>
        </row>
        <row r="170">
          <cell r="B170">
            <v>467.41745410484117</v>
          </cell>
          <cell r="C170">
            <v>202.46599936411505</v>
          </cell>
        </row>
        <row r="171">
          <cell r="B171">
            <v>471.46850038669515</v>
          </cell>
          <cell r="C171">
            <v>204.22074584763402</v>
          </cell>
        </row>
        <row r="172">
          <cell r="B172">
            <v>478.4213196124328</v>
          </cell>
          <cell r="C172">
            <v>207.2324209157654</v>
          </cell>
        </row>
        <row r="173">
          <cell r="B173">
            <v>476.7914546406043</v>
          </cell>
          <cell r="C173">
            <v>206.52643050515528</v>
          </cell>
        </row>
        <row r="174">
          <cell r="B174">
            <v>474.38353563219465</v>
          </cell>
          <cell r="C174">
            <v>205.4834191153492</v>
          </cell>
        </row>
        <row r="175">
          <cell r="B175">
            <v>472.27965113987443</v>
          </cell>
          <cell r="C175">
            <v>204.57210296199747</v>
          </cell>
        </row>
        <row r="176">
          <cell r="B176">
            <v>475.2783448167941</v>
          </cell>
          <cell r="C176">
            <v>205.87101361831245</v>
          </cell>
        </row>
        <row r="177">
          <cell r="B177">
            <v>473.209710572675</v>
          </cell>
          <cell r="C177">
            <v>204.9749664213662</v>
          </cell>
        </row>
        <row r="178">
          <cell r="B178">
            <v>475.3627330299259</v>
          </cell>
          <cell r="C178">
            <v>205.90756711830744</v>
          </cell>
        </row>
        <row r="179">
          <cell r="B179">
            <v>480.9221459420918</v>
          </cell>
          <cell r="C179">
            <v>208.31567593250455</v>
          </cell>
        </row>
        <row r="180">
          <cell r="B180">
            <v>484.9586976420684</v>
          </cell>
          <cell r="C180">
            <v>210.06414395983964</v>
          </cell>
        </row>
        <row r="181">
          <cell r="B181">
            <v>487.61690792159715</v>
          </cell>
          <cell r="C181">
            <v>211.21557122477878</v>
          </cell>
        </row>
        <row r="182">
          <cell r="B182">
            <v>490.9947000244837</v>
          </cell>
          <cell r="C182">
            <v>212.67869171321854</v>
          </cell>
        </row>
        <row r="183">
          <cell r="B183">
            <v>492.84025205568406</v>
          </cell>
          <cell r="C183">
            <v>213.4781088789533</v>
          </cell>
        </row>
        <row r="184">
          <cell r="B184">
            <v>494.8969592506965</v>
          </cell>
          <cell r="C184">
            <v>214.36898976921665</v>
          </cell>
        </row>
        <row r="185">
          <cell r="B185">
            <v>494.9271213523489</v>
          </cell>
          <cell r="C185">
            <v>214.38205474999637</v>
          </cell>
        </row>
        <row r="186">
          <cell r="B186">
            <v>494.8233972002355</v>
          </cell>
          <cell r="C186">
            <v>214.33712571721978</v>
          </cell>
        </row>
        <row r="187">
          <cell r="B187">
            <v>497.82054196270286</v>
          </cell>
          <cell r="C187">
            <v>215.63536544755678</v>
          </cell>
        </row>
        <row r="188">
          <cell r="B188">
            <v>512.0472547160097</v>
          </cell>
          <cell r="C188">
            <v>221.79779175399582</v>
          </cell>
        </row>
        <row r="189">
          <cell r="B189">
            <v>499.648551991662</v>
          </cell>
          <cell r="C189">
            <v>216.42718414005645</v>
          </cell>
        </row>
        <row r="190">
          <cell r="B190">
            <v>501.8458941760678</v>
          </cell>
          <cell r="C190">
            <v>217.37898231833083</v>
          </cell>
        </row>
        <row r="191">
          <cell r="B191">
            <v>502.10335464923264</v>
          </cell>
          <cell r="C191">
            <v>217.49050359666205</v>
          </cell>
        </row>
        <row r="192">
          <cell r="B192">
            <v>515.8936914301992</v>
          </cell>
          <cell r="C192">
            <v>223.46390979578067</v>
          </cell>
        </row>
        <row r="193">
          <cell r="B193">
            <v>520.5083856162603</v>
          </cell>
          <cell r="C193">
            <v>225.46280534821562</v>
          </cell>
        </row>
        <row r="194">
          <cell r="B194">
            <v>518.512111224367</v>
          </cell>
          <cell r="C194">
            <v>224.59810146048062</v>
          </cell>
        </row>
        <row r="195">
          <cell r="B195">
            <v>511.4650621811343</v>
          </cell>
          <cell r="C195">
            <v>221.54560991448454</v>
          </cell>
        </row>
        <row r="196">
          <cell r="B196">
            <v>512.5238790344993</v>
          </cell>
          <cell r="C196">
            <v>222.00424578800076</v>
          </cell>
        </row>
        <row r="197">
          <cell r="B197">
            <v>515.4548226020246</v>
          </cell>
          <cell r="C197">
            <v>223.27380988593387</v>
          </cell>
        </row>
        <row r="198">
          <cell r="B198">
            <v>520.4206542853162</v>
          </cell>
          <cell r="C198">
            <v>225.42480374720748</v>
          </cell>
        </row>
        <row r="199">
          <cell r="B199">
            <v>522.4996520407618</v>
          </cell>
          <cell r="C199">
            <v>226.325339990635</v>
          </cell>
        </row>
        <row r="200">
          <cell r="B200">
            <v>528.3028548625031</v>
          </cell>
          <cell r="C200">
            <v>228.83904855778016</v>
          </cell>
        </row>
        <row r="201">
          <cell r="B201">
            <v>539.9145047966024</v>
          </cell>
          <cell r="C201">
            <v>233.86873730287863</v>
          </cell>
        </row>
        <row r="202">
          <cell r="B202">
            <v>540.9971717908776</v>
          </cell>
          <cell r="C202">
            <v>234.33770407561985</v>
          </cell>
        </row>
        <row r="203">
          <cell r="B203">
            <v>541.4372839410834</v>
          </cell>
          <cell r="C203">
            <v>234.52834254138773</v>
          </cell>
        </row>
        <row r="204">
          <cell r="B204">
            <v>547.6253817514045</v>
          </cell>
          <cell r="C204">
            <v>237.20877177295972</v>
          </cell>
        </row>
        <row r="205">
          <cell r="B205">
            <v>550.971641203362</v>
          </cell>
          <cell r="C205">
            <v>238.6582336150932</v>
          </cell>
        </row>
        <row r="206">
          <cell r="B206">
            <v>554.0822716702439</v>
          </cell>
          <cell r="C206">
            <v>240.0056306808187</v>
          </cell>
        </row>
        <row r="207">
          <cell r="B207">
            <v>559.4259020290426</v>
          </cell>
          <cell r="C207">
            <v>242.32027137582352</v>
          </cell>
        </row>
        <row r="208">
          <cell r="B208">
            <v>562.6642890018662</v>
          </cell>
          <cell r="C208">
            <v>243.72300730068562</v>
          </cell>
        </row>
        <row r="209">
          <cell r="B209">
            <v>561.1971367402418</v>
          </cell>
          <cell r="C209">
            <v>243.08749733788807</v>
          </cell>
        </row>
        <row r="210">
          <cell r="B210">
            <v>551.1753784746422</v>
          </cell>
          <cell r="C210">
            <v>238.74648421394278</v>
          </cell>
        </row>
        <row r="211">
          <cell r="B211">
            <v>539.8685105794906</v>
          </cell>
          <cell r="C211">
            <v>233.8488145014283</v>
          </cell>
        </row>
        <row r="212">
          <cell r="B212">
            <v>531.8665121478538</v>
          </cell>
          <cell r="C212">
            <v>230.38267819191853</v>
          </cell>
        </row>
        <row r="213">
          <cell r="B213">
            <v>538.5946828133009</v>
          </cell>
          <cell r="C213">
            <v>233.29704475163737</v>
          </cell>
        </row>
        <row r="214">
          <cell r="B214">
            <v>548.6622642925121</v>
          </cell>
          <cell r="C214">
            <v>237.65790660535612</v>
          </cell>
        </row>
        <row r="215">
          <cell r="B215">
            <v>555.3792736756208</v>
          </cell>
          <cell r="C215">
            <v>240.5674385570325</v>
          </cell>
        </row>
        <row r="216">
          <cell r="B216">
            <v>561.52278284321</v>
          </cell>
          <cell r="C216">
            <v>243.22855382411353</v>
          </cell>
        </row>
        <row r="217">
          <cell r="B217">
            <v>572.885647030733</v>
          </cell>
          <cell r="C217">
            <v>248.15047882533426</v>
          </cell>
        </row>
        <row r="218">
          <cell r="B218">
            <v>580.9300949194444</v>
          </cell>
          <cell r="C218">
            <v>251.63500249217014</v>
          </cell>
        </row>
        <row r="219">
          <cell r="B219">
            <v>585.7546244825564</v>
          </cell>
          <cell r="C219">
            <v>253.72479009183925</v>
          </cell>
        </row>
        <row r="220">
          <cell r="B220">
            <v>590.00055627801</v>
          </cell>
          <cell r="C220">
            <v>255.5639529571728</v>
          </cell>
        </row>
        <row r="221">
          <cell r="B221">
            <v>617.2393832131072</v>
          </cell>
          <cell r="C221">
            <v>267.36269146915754</v>
          </cell>
        </row>
        <row r="222">
          <cell r="B222">
            <v>631.2785676218351</v>
          </cell>
          <cell r="C222">
            <v>273.4438882165358</v>
          </cell>
        </row>
        <row r="223">
          <cell r="B223">
            <v>629.5964733225475</v>
          </cell>
          <cell r="C223">
            <v>272.71527421134806</v>
          </cell>
        </row>
        <row r="224">
          <cell r="B224">
            <v>642.6373372644448</v>
          </cell>
          <cell r="C224">
            <v>278.3640396294565</v>
          </cell>
        </row>
        <row r="225">
          <cell r="B225">
            <v>666.6171760608051</v>
          </cell>
          <cell r="C225">
            <v>288.7511186395751</v>
          </cell>
        </row>
        <row r="226">
          <cell r="B226">
            <v>676.858350372398</v>
          </cell>
          <cell r="C226">
            <v>293.1871737621416</v>
          </cell>
        </row>
        <row r="227">
          <cell r="B227">
            <v>687.794476744825</v>
          </cell>
          <cell r="C227">
            <v>297.92425350899475</v>
          </cell>
        </row>
        <row r="228">
          <cell r="B228">
            <v>708.5354797782036</v>
          </cell>
          <cell r="C228">
            <v>306.90840219682957</v>
          </cell>
        </row>
        <row r="229">
          <cell r="B229">
            <v>734.5023707344999</v>
          </cell>
          <cell r="C229">
            <v>318.1561904034427</v>
          </cell>
        </row>
        <row r="230">
          <cell r="B230">
            <v>747.1888179728684</v>
          </cell>
          <cell r="C230">
            <v>323.65143709553615</v>
          </cell>
        </row>
        <row r="231">
          <cell r="B231">
            <v>746.0252391522699</v>
          </cell>
          <cell r="C231">
            <v>323.1474226504561</v>
          </cell>
        </row>
        <row r="232">
          <cell r="B232">
            <v>757.3612651514253</v>
          </cell>
          <cell r="C232">
            <v>328.0577224532995</v>
          </cell>
        </row>
        <row r="233">
          <cell r="B233">
            <v>756.0472325171248</v>
          </cell>
          <cell r="C233">
            <v>327.4885376097206</v>
          </cell>
        </row>
        <row r="234">
          <cell r="B234">
            <v>812.7836101893331</v>
          </cell>
          <cell r="C234">
            <v>352.06440080187036</v>
          </cell>
        </row>
      </sheetData>
      <sheetData sheetId="6">
        <row r="7">
          <cell r="B7">
            <v>464.843</v>
          </cell>
          <cell r="C7">
            <v>100</v>
          </cell>
        </row>
        <row r="8">
          <cell r="B8">
            <v>470.142</v>
          </cell>
          <cell r="C8">
            <v>101.13995478043124</v>
          </cell>
        </row>
        <row r="9">
          <cell r="B9">
            <v>471.761</v>
          </cell>
          <cell r="C9">
            <v>101.48824441800781</v>
          </cell>
        </row>
        <row r="10">
          <cell r="B10">
            <v>468.523</v>
          </cell>
          <cell r="C10">
            <v>100.79166514285468</v>
          </cell>
        </row>
        <row r="11">
          <cell r="B11">
            <v>472.306</v>
          </cell>
          <cell r="C11">
            <v>101.60548830465339</v>
          </cell>
        </row>
        <row r="12">
          <cell r="B12">
            <v>477.393</v>
          </cell>
          <cell r="C12">
            <v>102.69983628881148</v>
          </cell>
        </row>
        <row r="13">
          <cell r="B13">
            <v>477.658</v>
          </cell>
          <cell r="C13">
            <v>102.75684478415293</v>
          </cell>
        </row>
        <row r="14">
          <cell r="B14">
            <v>484.705</v>
          </cell>
          <cell r="C14">
            <v>104.27284050744014</v>
          </cell>
        </row>
        <row r="15">
          <cell r="B15">
            <v>503.765</v>
          </cell>
          <cell r="C15">
            <v>108.37314964407337</v>
          </cell>
        </row>
        <row r="16">
          <cell r="B16">
            <v>504.058</v>
          </cell>
          <cell r="C16">
            <v>108.43618167854522</v>
          </cell>
        </row>
        <row r="17">
          <cell r="B17">
            <v>507.798</v>
          </cell>
          <cell r="C17">
            <v>109.24075440525081</v>
          </cell>
        </row>
        <row r="18">
          <cell r="B18">
            <v>512.689</v>
          </cell>
          <cell r="C18">
            <v>110.29293761549597</v>
          </cell>
        </row>
        <row r="19">
          <cell r="B19">
            <v>527.921</v>
          </cell>
          <cell r="C19">
            <v>113.56974290244234</v>
          </cell>
        </row>
        <row r="20">
          <cell r="B20">
            <v>530.141</v>
          </cell>
          <cell r="C20">
            <v>114.04732350492532</v>
          </cell>
        </row>
        <row r="21">
          <cell r="B21">
            <v>540.144</v>
          </cell>
          <cell r="C21">
            <v>116.19923285926646</v>
          </cell>
        </row>
        <row r="22">
          <cell r="B22">
            <v>543.423</v>
          </cell>
          <cell r="C22">
            <v>116.9046323167177</v>
          </cell>
        </row>
        <row r="23">
          <cell r="B23">
            <v>547.855</v>
          </cell>
          <cell r="C23">
            <v>117.85807251050355</v>
          </cell>
        </row>
        <row r="24">
          <cell r="B24">
            <v>550.637</v>
          </cell>
          <cell r="C24">
            <v>118.45655414838987</v>
          </cell>
        </row>
        <row r="25">
          <cell r="B25">
            <v>550.007</v>
          </cell>
          <cell r="C25">
            <v>118.32102451795551</v>
          </cell>
        </row>
        <row r="26">
          <cell r="B26">
            <v>555.352</v>
          </cell>
          <cell r="C26">
            <v>119.47087511267245</v>
          </cell>
        </row>
        <row r="27">
          <cell r="B27">
            <v>557.452</v>
          </cell>
          <cell r="C27">
            <v>119.92264054745364</v>
          </cell>
        </row>
        <row r="28">
          <cell r="B28">
            <v>558.63</v>
          </cell>
          <cell r="C28">
            <v>120.17605944372616</v>
          </cell>
        </row>
        <row r="29">
          <cell r="B29">
            <v>545.641</v>
          </cell>
          <cell r="C29">
            <v>117.38178266640564</v>
          </cell>
        </row>
        <row r="30">
          <cell r="C30">
            <v>121.8400621285036</v>
          </cell>
        </row>
        <row r="31">
          <cell r="B31">
            <v>559.563</v>
          </cell>
        </row>
        <row r="32">
          <cell r="C32">
            <v>120.714992027339</v>
          </cell>
        </row>
        <row r="33">
          <cell r="B33">
            <v>556.778</v>
          </cell>
        </row>
        <row r="34">
          <cell r="C34">
            <v>122.05899670348904</v>
          </cell>
        </row>
        <row r="35">
          <cell r="B35">
            <v>561.656</v>
          </cell>
        </row>
        <row r="36">
          <cell r="B36">
            <v>561.315</v>
          </cell>
          <cell r="C36">
            <v>121.98489063522683</v>
          </cell>
        </row>
        <row r="37">
          <cell r="B37">
            <v>558.923</v>
          </cell>
          <cell r="C37">
            <v>121.46506155814983</v>
          </cell>
        </row>
        <row r="38">
          <cell r="B38">
            <v>559.351</v>
          </cell>
          <cell r="C38">
            <v>121.5580744532121</v>
          </cell>
        </row>
        <row r="39">
          <cell r="B39">
            <v>555.908</v>
          </cell>
          <cell r="C39">
            <v>120.80984221559672</v>
          </cell>
        </row>
        <row r="40">
          <cell r="B40">
            <v>547.328</v>
          </cell>
          <cell r="C40">
            <v>118.9452379173858</v>
          </cell>
        </row>
        <row r="41">
          <cell r="B41">
            <v>548.093</v>
          </cell>
          <cell r="C41">
            <v>119.1114876013172</v>
          </cell>
        </row>
        <row r="42">
          <cell r="B42">
            <v>542.511</v>
          </cell>
          <cell r="C42">
            <v>117.89840820823873</v>
          </cell>
        </row>
        <row r="43">
          <cell r="B43">
            <v>543.429</v>
          </cell>
          <cell r="C43">
            <v>118.0979078289564</v>
          </cell>
        </row>
        <row r="44">
          <cell r="B44">
            <v>541.562</v>
          </cell>
          <cell r="C44">
            <v>117.6921716722245</v>
          </cell>
        </row>
        <row r="45">
          <cell r="B45">
            <v>548.56</v>
          </cell>
          <cell r="C45">
            <v>119.21297597046224</v>
          </cell>
        </row>
        <row r="46">
          <cell r="B46">
            <v>546.004</v>
          </cell>
          <cell r="C46">
            <v>118.65750643826797</v>
          </cell>
        </row>
        <row r="47">
          <cell r="B47">
            <v>543.94</v>
          </cell>
          <cell r="C47">
            <v>118.20895827142563</v>
          </cell>
        </row>
        <row r="48">
          <cell r="B48">
            <v>542.901</v>
          </cell>
          <cell r="C48">
            <v>117.98316294906651</v>
          </cell>
        </row>
        <row r="49">
          <cell r="B49">
            <v>545.814</v>
          </cell>
          <cell r="C49">
            <v>118.61621566709545</v>
          </cell>
        </row>
        <row r="50">
          <cell r="B50">
            <v>544.093</v>
          </cell>
          <cell r="C50">
            <v>118.24220820821189</v>
          </cell>
        </row>
        <row r="51">
          <cell r="B51">
            <v>549.786</v>
          </cell>
          <cell r="C51">
            <v>119.479410104449</v>
          </cell>
        </row>
        <row r="52">
          <cell r="B52">
            <v>553.384</v>
          </cell>
          <cell r="C52">
            <v>120.26132691854725</v>
          </cell>
        </row>
        <row r="53">
          <cell r="B53">
            <v>557.712837</v>
          </cell>
          <cell r="C53">
            <v>121.2020691186002</v>
          </cell>
        </row>
        <row r="54">
          <cell r="C54">
            <v>120.9180935784201</v>
          </cell>
        </row>
        <row r="55">
          <cell r="B55">
            <v>565.7253664421435</v>
          </cell>
        </row>
        <row r="56">
          <cell r="B56">
            <v>562.0854463128089</v>
          </cell>
          <cell r="C56">
            <v>120.1400973475195</v>
          </cell>
        </row>
        <row r="57">
          <cell r="B57">
            <v>566.3827466523587</v>
          </cell>
          <cell r="C57">
            <v>121.0586019708143</v>
          </cell>
        </row>
        <row r="58">
          <cell r="B58">
            <v>566.987258235318</v>
          </cell>
          <cell r="C58">
            <v>121.18781022714053</v>
          </cell>
        </row>
        <row r="59">
          <cell r="B59">
            <v>567.8060277747404</v>
          </cell>
          <cell r="C59">
            <v>121.3628139615668</v>
          </cell>
        </row>
        <row r="60">
          <cell r="B60">
            <v>569.0767174823379</v>
          </cell>
          <cell r="C60">
            <v>121.63441107579682</v>
          </cell>
        </row>
        <row r="61">
          <cell r="B61">
            <v>571.4580098425295</v>
          </cell>
          <cell r="C61">
            <v>122.14338831020666</v>
          </cell>
        </row>
        <row r="62">
          <cell r="B62">
            <v>575.2172885719306</v>
          </cell>
          <cell r="C62">
            <v>122.94689623852861</v>
          </cell>
        </row>
        <row r="63">
          <cell r="B63">
            <v>576.8880159622647</v>
          </cell>
          <cell r="C63">
            <v>123.30399737436589</v>
          </cell>
        </row>
        <row r="64">
          <cell r="B64">
            <v>577.7067849583875</v>
          </cell>
          <cell r="C64">
            <v>123.47900099266732</v>
          </cell>
        </row>
        <row r="65">
          <cell r="B65">
            <v>578.4396283109227</v>
          </cell>
          <cell r="C65">
            <v>123.63563887093233</v>
          </cell>
        </row>
        <row r="66">
          <cell r="B66">
            <v>603.0727067608525</v>
          </cell>
          <cell r="C66">
            <v>128.9007110452022</v>
          </cell>
        </row>
        <row r="67">
          <cell r="B67">
            <v>610.3298591836999</v>
          </cell>
          <cell r="C67">
            <v>130.45185421082948</v>
          </cell>
        </row>
        <row r="68">
          <cell r="B68">
            <v>617.8667975989479</v>
          </cell>
          <cell r="C68">
            <v>132.0627988116015</v>
          </cell>
        </row>
        <row r="69">
          <cell r="B69">
            <v>620.1755745782068</v>
          </cell>
          <cell r="C69">
            <v>132.55627661441855</v>
          </cell>
        </row>
        <row r="70">
          <cell r="B70">
            <v>620.8224774206011</v>
          </cell>
          <cell r="C70">
            <v>132.69454557507117</v>
          </cell>
        </row>
        <row r="71">
          <cell r="B71">
            <v>623.3521327549381</v>
          </cell>
          <cell r="C71">
            <v>133.23523389944702</v>
          </cell>
        </row>
        <row r="72">
          <cell r="B72">
            <v>624.7420748624764</v>
          </cell>
          <cell r="C72">
            <v>133.53232001189218</v>
          </cell>
        </row>
        <row r="73">
          <cell r="B73">
            <v>624.8160222562119</v>
          </cell>
          <cell r="C73">
            <v>133.54812552178439</v>
          </cell>
        </row>
        <row r="74">
          <cell r="B74">
            <v>623.5771939650127</v>
          </cell>
          <cell r="C74">
            <v>133.28333846409086</v>
          </cell>
        </row>
        <row r="75">
          <cell r="B75">
            <v>624.1692339578512</v>
          </cell>
          <cell r="C75">
            <v>133.40988104376416</v>
          </cell>
        </row>
        <row r="76">
          <cell r="B76">
            <v>624.287215904177</v>
          </cell>
          <cell r="C76">
            <v>133.43509849532745</v>
          </cell>
        </row>
        <row r="77">
          <cell r="B77">
            <v>624.272721453964</v>
          </cell>
          <cell r="C77">
            <v>133.43200045272377</v>
          </cell>
        </row>
        <row r="78">
          <cell r="B78">
            <v>631.6019654429264</v>
          </cell>
          <cell r="C78">
            <v>134.99855246379937</v>
          </cell>
        </row>
        <row r="79">
          <cell r="B79">
            <v>623.0710008717834</v>
          </cell>
          <cell r="C79">
            <v>133.17514479372252</v>
          </cell>
        </row>
        <row r="80">
          <cell r="B80">
            <v>620.6968083324094</v>
          </cell>
          <cell r="C80">
            <v>132.66768507443385</v>
          </cell>
        </row>
        <row r="81">
          <cell r="B81">
            <v>621.121268002376</v>
          </cell>
          <cell r="C81">
            <v>132.7584090495953</v>
          </cell>
        </row>
        <row r="82">
          <cell r="B82">
            <v>620.637571123096</v>
          </cell>
          <cell r="C82">
            <v>132.65502371815748</v>
          </cell>
        </row>
        <row r="83">
          <cell r="B83">
            <v>620.6815950460538</v>
          </cell>
          <cell r="C83">
            <v>132.66443338785177</v>
          </cell>
        </row>
        <row r="84">
          <cell r="B84">
            <v>622.089135428828</v>
          </cell>
          <cell r="C84">
            <v>132.9652809542073</v>
          </cell>
        </row>
        <row r="85">
          <cell r="B85">
            <v>622.8497814010466</v>
          </cell>
          <cell r="C85">
            <v>133.1278613621307</v>
          </cell>
        </row>
        <row r="86">
          <cell r="B86">
            <v>624.069183041173</v>
          </cell>
          <cell r="C86">
            <v>133.38849616901194</v>
          </cell>
        </row>
        <row r="87">
          <cell r="B87">
            <v>631.5982318408314</v>
          </cell>
          <cell r="C87">
            <v>134.99775444399282</v>
          </cell>
        </row>
        <row r="88">
          <cell r="B88">
            <v>638.1350247067581</v>
          </cell>
          <cell r="C88">
            <v>136.39492801680927</v>
          </cell>
        </row>
        <row r="89">
          <cell r="B89">
            <v>639.2943386066278</v>
          </cell>
          <cell r="C89">
            <v>136.6427196749999</v>
          </cell>
        </row>
        <row r="90">
          <cell r="B90">
            <v>647.8250168506545</v>
          </cell>
          <cell r="C90">
            <v>138.46606614554236</v>
          </cell>
        </row>
        <row r="91">
          <cell r="B91">
            <v>650.5104506553813</v>
          </cell>
          <cell r="C91">
            <v>139.04005054744528</v>
          </cell>
        </row>
        <row r="92">
          <cell r="B92">
            <v>652.0505174133723</v>
          </cell>
          <cell r="C92">
            <v>139.3692242904063</v>
          </cell>
        </row>
        <row r="93">
          <cell r="B93">
            <v>651.51792941573</v>
          </cell>
          <cell r="C93">
            <v>139.25538897532638</v>
          </cell>
        </row>
        <row r="94">
          <cell r="B94">
            <v>650.0175575374811</v>
          </cell>
          <cell r="C94">
            <v>138.9346996127166</v>
          </cell>
        </row>
        <row r="95">
          <cell r="B95">
            <v>655.523846960777</v>
          </cell>
          <cell r="C95">
            <v>140.1116134639431</v>
          </cell>
        </row>
        <row r="96">
          <cell r="B96">
            <v>656.3792797583033</v>
          </cell>
          <cell r="C96">
            <v>140.29445360015947</v>
          </cell>
        </row>
        <row r="97">
          <cell r="B97">
            <v>657.7353459457355</v>
          </cell>
          <cell r="C97">
            <v>140.5842990762103</v>
          </cell>
        </row>
        <row r="98">
          <cell r="B98">
            <v>658.6345394098948</v>
          </cell>
          <cell r="C98">
            <v>140.77649261373557</v>
          </cell>
        </row>
        <row r="99">
          <cell r="B99">
            <v>662.7756669953749</v>
          </cell>
          <cell r="C99">
            <v>141.66161688534183</v>
          </cell>
        </row>
        <row r="100">
          <cell r="B100">
            <v>667.3649675303069</v>
          </cell>
          <cell r="C100">
            <v>142.64253360652822</v>
          </cell>
        </row>
        <row r="101">
          <cell r="B101">
            <v>668.7143235701576</v>
          </cell>
          <cell r="C101">
            <v>142.93094485618352</v>
          </cell>
        </row>
        <row r="102">
          <cell r="B102">
            <v>678.3913221678229</v>
          </cell>
          <cell r="C102">
            <v>144.9993057454073</v>
          </cell>
        </row>
        <row r="103">
          <cell r="B103">
            <v>678.4467512980535</v>
          </cell>
          <cell r="C103">
            <v>145.0111531631718</v>
          </cell>
        </row>
        <row r="104">
          <cell r="B104">
            <v>677.7567196191042</v>
          </cell>
          <cell r="C104">
            <v>144.86366584851942</v>
          </cell>
        </row>
        <row r="105">
          <cell r="B105">
            <v>679.0647017537066</v>
          </cell>
          <cell r="C105">
            <v>145.14323384304902</v>
          </cell>
        </row>
        <row r="106">
          <cell r="B106">
            <v>681.4855030240072</v>
          </cell>
          <cell r="C106">
            <v>145.66065570867596</v>
          </cell>
        </row>
        <row r="107">
          <cell r="B107">
            <v>682.5259045587942</v>
          </cell>
          <cell r="C107">
            <v>145.88303104767428</v>
          </cell>
        </row>
        <row r="108">
          <cell r="B108">
            <v>680.981085704137</v>
          </cell>
          <cell r="C108">
            <v>145.5528415919602</v>
          </cell>
        </row>
        <row r="109">
          <cell r="B109">
            <v>681.6639421876031</v>
          </cell>
          <cell r="C109">
            <v>145.6987952809165</v>
          </cell>
        </row>
        <row r="110">
          <cell r="B110">
            <v>683.7625066525493</v>
          </cell>
          <cell r="C110">
            <v>146.14734227810806</v>
          </cell>
        </row>
        <row r="111">
          <cell r="B111">
            <v>683.5240442998524</v>
          </cell>
          <cell r="C111">
            <v>146.0963733543356</v>
          </cell>
        </row>
        <row r="112">
          <cell r="B112">
            <v>716.8806833770992</v>
          </cell>
          <cell r="C112">
            <v>153.22601866398537</v>
          </cell>
        </row>
        <row r="113">
          <cell r="B113">
            <v>712.2710984140826</v>
          </cell>
          <cell r="C113">
            <v>152.2407663507983</v>
          </cell>
        </row>
        <row r="114">
          <cell r="B114">
            <v>726.5265681264285</v>
          </cell>
          <cell r="C114">
            <v>155.2877292818092</v>
          </cell>
        </row>
        <row r="115">
          <cell r="B115">
            <v>727.5900409394324</v>
          </cell>
          <cell r="C115">
            <v>155.51503587392762</v>
          </cell>
        </row>
        <row r="116">
          <cell r="B116">
            <v>734.695494615394</v>
          </cell>
          <cell r="C116">
            <v>157.03375496179606</v>
          </cell>
        </row>
        <row r="117">
          <cell r="B117">
            <v>736.3280758382144</v>
          </cell>
          <cell r="C117">
            <v>157.38270273890723</v>
          </cell>
        </row>
        <row r="118">
          <cell r="B118">
            <v>737.8627784712194</v>
          </cell>
          <cell r="C118">
            <v>157.71072995423222</v>
          </cell>
        </row>
        <row r="119">
          <cell r="B119">
            <v>741.1677195931748</v>
          </cell>
          <cell r="C119">
            <v>158.41712779947827</v>
          </cell>
        </row>
        <row r="120">
          <cell r="B120">
            <v>744.4985785568613</v>
          </cell>
          <cell r="C120">
            <v>159.12906532209735</v>
          </cell>
        </row>
        <row r="121">
          <cell r="B121">
            <v>744.8520838340587</v>
          </cell>
          <cell r="C121">
            <v>159.2046235111484</v>
          </cell>
        </row>
        <row r="122">
          <cell r="B122">
            <v>750.8576829802605</v>
          </cell>
          <cell r="C122">
            <v>160.48825978173306</v>
          </cell>
        </row>
        <row r="123">
          <cell r="B123">
            <v>761.3903597088847</v>
          </cell>
          <cell r="C123">
            <v>162.73951324472105</v>
          </cell>
        </row>
        <row r="124">
          <cell r="B124">
            <v>770.7532327468252</v>
          </cell>
          <cell r="C124">
            <v>164.7407329624873</v>
          </cell>
        </row>
        <row r="125">
          <cell r="B125">
            <v>773.2155764370644</v>
          </cell>
          <cell r="C125">
            <v>165.267034101556</v>
          </cell>
        </row>
        <row r="126">
          <cell r="B126">
            <v>785.488045446148</v>
          </cell>
          <cell r="C126">
            <v>167.89015062435095</v>
          </cell>
        </row>
        <row r="127">
          <cell r="B127">
            <v>786.084290132799</v>
          </cell>
          <cell r="C127">
            <v>168.01759191493605</v>
          </cell>
        </row>
        <row r="128">
          <cell r="B128">
            <v>786.8846939018599</v>
          </cell>
          <cell r="C128">
            <v>168.18867015110658</v>
          </cell>
        </row>
        <row r="129">
          <cell r="B129">
            <v>788.1156186130893</v>
          </cell>
          <cell r="C129">
            <v>168.45176789826348</v>
          </cell>
        </row>
        <row r="130">
          <cell r="B130">
            <v>789.9015484530972</v>
          </cell>
          <cell r="C130">
            <v>168.83349239627682</v>
          </cell>
        </row>
        <row r="131">
          <cell r="B131">
            <v>791.2177835759329</v>
          </cell>
          <cell r="C131">
            <v>169.11482438383678</v>
          </cell>
        </row>
        <row r="132">
          <cell r="B132">
            <v>791.7726548311762</v>
          </cell>
          <cell r="C132">
            <v>169.2334225205748</v>
          </cell>
        </row>
        <row r="133">
          <cell r="B133">
            <v>807.3053596527905</v>
          </cell>
          <cell r="C133">
            <v>172.55338157943382</v>
          </cell>
        </row>
        <row r="134">
          <cell r="B134">
            <v>821.4843008989642</v>
          </cell>
          <cell r="C134">
            <v>175.58398732234087</v>
          </cell>
        </row>
        <row r="135">
          <cell r="B135">
            <v>816.3572408370005</v>
          </cell>
          <cell r="C135">
            <v>174.48812992380564</v>
          </cell>
        </row>
        <row r="136">
          <cell r="B136">
            <v>814.8291207922139</v>
          </cell>
          <cell r="C136">
            <v>174.1615096703483</v>
          </cell>
        </row>
        <row r="137">
          <cell r="B137">
            <v>816.3752708332221</v>
          </cell>
          <cell r="C137">
            <v>174.4919836537241</v>
          </cell>
        </row>
        <row r="138">
          <cell r="B138">
            <v>826.6089239884811</v>
          </cell>
          <cell r="C138">
            <v>176.67932384258458</v>
          </cell>
        </row>
        <row r="139">
          <cell r="B139">
            <v>827.1548015841859</v>
          </cell>
          <cell r="C139">
            <v>176.7959996752681</v>
          </cell>
        </row>
        <row r="140">
          <cell r="B140">
            <v>826.5885828736083</v>
          </cell>
          <cell r="C140">
            <v>176.6749761343544</v>
          </cell>
        </row>
        <row r="141">
          <cell r="B141">
            <v>825.6544492622413</v>
          </cell>
          <cell r="C141">
            <v>176.47531449262112</v>
          </cell>
        </row>
        <row r="142">
          <cell r="B142">
            <v>824.6001304741274</v>
          </cell>
          <cell r="C142">
            <v>176.2499644810344</v>
          </cell>
        </row>
        <row r="143">
          <cell r="B143">
            <v>832.0431420484109</v>
          </cell>
          <cell r="C143">
            <v>177.8408331664967</v>
          </cell>
        </row>
        <row r="144">
          <cell r="B144">
            <v>846.9510723665582</v>
          </cell>
          <cell r="C144">
            <v>181.02725297405652</v>
          </cell>
        </row>
        <row r="145">
          <cell r="B145">
            <v>850.550177643674</v>
          </cell>
          <cell r="C145">
            <v>181.7965254417803</v>
          </cell>
        </row>
        <row r="146">
          <cell r="B146">
            <v>852.3241516728247</v>
          </cell>
          <cell r="C146">
            <v>182.1756945057584</v>
          </cell>
        </row>
        <row r="147">
          <cell r="B147">
            <v>877.0948880807472</v>
          </cell>
          <cell r="C147">
            <v>187.4701896807169</v>
          </cell>
        </row>
        <row r="148">
          <cell r="B148">
            <v>879.5362165074691</v>
          </cell>
          <cell r="C148">
            <v>187.99199901907932</v>
          </cell>
        </row>
        <row r="149">
          <cell r="B149">
            <v>878.6171896664623</v>
          </cell>
          <cell r="C149">
            <v>187.7955662972079</v>
          </cell>
        </row>
        <row r="150">
          <cell r="B150">
            <v>891.3955280284471</v>
          </cell>
          <cell r="C150">
            <v>190.52680729413993</v>
          </cell>
        </row>
        <row r="151">
          <cell r="B151">
            <v>893.890496499673</v>
          </cell>
          <cell r="C151">
            <v>191.06008165122984</v>
          </cell>
        </row>
        <row r="152">
          <cell r="B152">
            <v>895.307493863476</v>
          </cell>
          <cell r="C152">
            <v>191.36295055193742</v>
          </cell>
        </row>
        <row r="153">
          <cell r="B153">
            <v>896.8739054877925</v>
          </cell>
          <cell r="C153">
            <v>191.69775524447334</v>
          </cell>
        </row>
        <row r="154">
          <cell r="B154">
            <v>897.9233579859083</v>
          </cell>
          <cell r="C154">
            <v>191.92206513563366</v>
          </cell>
        </row>
        <row r="155">
          <cell r="B155">
            <v>910.2995603621408</v>
          </cell>
          <cell r="C155">
            <v>194.56735361984343</v>
          </cell>
        </row>
        <row r="156">
          <cell r="B156">
            <v>918.1719223048234</v>
          </cell>
          <cell r="C156">
            <v>196.24999161795026</v>
          </cell>
        </row>
        <row r="157">
          <cell r="B157">
            <v>926.012085424539</v>
          </cell>
          <cell r="C157">
            <v>197.92574744226826</v>
          </cell>
        </row>
        <row r="158">
          <cell r="B158">
            <v>926.8943502218058</v>
          </cell>
          <cell r="C158">
            <v>198.1143226479158</v>
          </cell>
        </row>
        <row r="159">
          <cell r="B159">
            <v>926.377625477284</v>
          </cell>
          <cell r="C159">
            <v>198.00387794326113</v>
          </cell>
        </row>
        <row r="160">
          <cell r="C160">
            <v>198.40786411328986</v>
          </cell>
        </row>
        <row r="162">
          <cell r="B162">
            <v>1034.5858742751884</v>
          </cell>
        </row>
        <row r="163">
          <cell r="B163">
            <v>1032.276271617753</v>
          </cell>
          <cell r="C163">
            <v>197.9649397107765</v>
          </cell>
        </row>
        <row r="164">
          <cell r="B164">
            <v>1046.2409328900185</v>
          </cell>
          <cell r="C164">
            <v>200.64301475992292</v>
          </cell>
        </row>
        <row r="165">
          <cell r="B165">
            <v>1055.0475898432292</v>
          </cell>
          <cell r="C165">
            <v>202.33191274269225</v>
          </cell>
        </row>
        <row r="166">
          <cell r="B166">
            <v>1058.0030023060824</v>
          </cell>
          <cell r="C166">
            <v>202.89868741931275</v>
          </cell>
        </row>
        <row r="167">
          <cell r="B167">
            <v>1055.0587479350563</v>
          </cell>
          <cell r="C167">
            <v>202.33405258745725</v>
          </cell>
        </row>
        <row r="168">
          <cell r="B168">
            <v>1053.8980075074867</v>
          </cell>
          <cell r="C168">
            <v>202.11145141461074</v>
          </cell>
        </row>
        <row r="169">
          <cell r="B169">
            <v>1053.5027644120744</v>
          </cell>
          <cell r="C169">
            <v>202.035653609599</v>
          </cell>
        </row>
        <row r="170">
          <cell r="B170">
            <v>1053.5751153799158</v>
          </cell>
          <cell r="C170">
            <v>202.04952872751124</v>
          </cell>
        </row>
        <row r="171">
          <cell r="B171">
            <v>1063.4119396973458</v>
          </cell>
          <cell r="C171">
            <v>203.93598721395279</v>
          </cell>
        </row>
        <row r="172">
          <cell r="B172">
            <v>1079.551946210052</v>
          </cell>
          <cell r="C172">
            <v>207.03123942895533</v>
          </cell>
        </row>
        <row r="173">
          <cell r="B173">
            <v>1075.3661882200065</v>
          </cell>
          <cell r="C173">
            <v>206.22851505087323</v>
          </cell>
        </row>
        <row r="174">
          <cell r="B174">
            <v>1069.4205964496125</v>
          </cell>
          <cell r="C174">
            <v>205.0882982806802</v>
          </cell>
        </row>
        <row r="175">
          <cell r="B175">
            <v>1064.6977102420838</v>
          </cell>
          <cell r="C175">
            <v>204.1825660566225</v>
          </cell>
        </row>
        <row r="176">
          <cell r="B176">
            <v>1072.0149624677415</v>
          </cell>
          <cell r="C176">
            <v>205.58583322019953</v>
          </cell>
        </row>
        <row r="177">
          <cell r="B177">
            <v>1067.2268316231614</v>
          </cell>
          <cell r="C177">
            <v>204.66758869590262</v>
          </cell>
        </row>
        <row r="178">
          <cell r="B178">
            <v>1073.5076004772106</v>
          </cell>
          <cell r="C178">
            <v>205.87208410252535</v>
          </cell>
        </row>
        <row r="179">
          <cell r="B179">
            <v>1087.5699168714655</v>
          </cell>
          <cell r="C179">
            <v>208.568886977612</v>
          </cell>
        </row>
        <row r="180">
          <cell r="B180">
            <v>1097.4808513226446</v>
          </cell>
          <cell r="C180">
            <v>210.46955794627655</v>
          </cell>
        </row>
        <row r="181">
          <cell r="B181">
            <v>1103.5149134418343</v>
          </cell>
          <cell r="C181">
            <v>211.6267411311273</v>
          </cell>
        </row>
        <row r="182">
          <cell r="B182">
            <v>1111.7575060261304</v>
          </cell>
          <cell r="C182">
            <v>213.20746558336472</v>
          </cell>
        </row>
        <row r="183">
          <cell r="B183">
            <v>1115.8068820101382</v>
          </cell>
          <cell r="C183">
            <v>213.98403528140113</v>
          </cell>
        </row>
        <row r="184">
          <cell r="B184">
            <v>1120.3275579600368</v>
          </cell>
          <cell r="C184">
            <v>214.8509886024061</v>
          </cell>
        </row>
        <row r="185">
          <cell r="B185">
            <v>1120.1431919943604</v>
          </cell>
          <cell r="C185">
            <v>214.81563179116927</v>
          </cell>
        </row>
        <row r="186">
          <cell r="B186">
            <v>1119.7935444406546</v>
          </cell>
          <cell r="C186">
            <v>214.74857807813476</v>
          </cell>
        </row>
        <row r="187">
          <cell r="B187">
            <v>1126.796956505216</v>
          </cell>
          <cell r="C187">
            <v>216.09165849686596</v>
          </cell>
        </row>
        <row r="188">
          <cell r="B188">
            <v>1161.620013747189</v>
          </cell>
          <cell r="C188">
            <v>222.76985562005316</v>
          </cell>
        </row>
        <row r="189">
          <cell r="B189">
            <v>1128.521884017136</v>
          </cell>
          <cell r="C189">
            <v>216.42245673401573</v>
          </cell>
        </row>
        <row r="190">
          <cell r="B190">
            <v>1132.7184724985464</v>
          </cell>
          <cell r="C190">
            <v>217.22725813123407</v>
          </cell>
        </row>
        <row r="191">
          <cell r="B191">
            <v>1132.9545728879257</v>
          </cell>
          <cell r="C191">
            <v>217.27253631948102</v>
          </cell>
        </row>
        <row r="192">
          <cell r="B192">
            <v>1166.6190770001622</v>
          </cell>
          <cell r="C192">
            <v>223.72855173919797</v>
          </cell>
        </row>
        <row r="193">
          <cell r="B193">
            <v>1176.6520714136414</v>
          </cell>
          <cell r="C193">
            <v>225.65263077578211</v>
          </cell>
        </row>
        <row r="194">
          <cell r="B194">
            <v>1171.3530446492116</v>
          </cell>
          <cell r="C194">
            <v>224.63640910839638</v>
          </cell>
        </row>
        <row r="195">
          <cell r="B195">
            <v>1154.3135796658853</v>
          </cell>
          <cell r="C195">
            <v>221.3686631077626</v>
          </cell>
        </row>
        <row r="196">
          <cell r="B196">
            <v>1156.9771054776675</v>
          </cell>
          <cell r="C196">
            <v>221.87946117727668</v>
          </cell>
        </row>
        <row r="197">
          <cell r="B197">
            <v>1163.7376371318842</v>
          </cell>
          <cell r="C197">
            <v>223.1759631682043</v>
          </cell>
        </row>
        <row r="198">
          <cell r="B198">
            <v>1175.0689861662581</v>
          </cell>
          <cell r="C198">
            <v>225.3490343605859</v>
          </cell>
        </row>
        <row r="199">
          <cell r="B199">
            <v>1179.6126521868662</v>
          </cell>
          <cell r="C199">
            <v>226.22039660591378</v>
          </cell>
        </row>
        <row r="200">
          <cell r="B200">
            <v>1192.2645681114402</v>
          </cell>
          <cell r="C200">
            <v>228.64671971543268</v>
          </cell>
        </row>
        <row r="201">
          <cell r="B201">
            <v>1218.2457528147024</v>
          </cell>
          <cell r="C201">
            <v>233.62926538156074</v>
          </cell>
        </row>
        <row r="202">
          <cell r="B202">
            <v>1220.0215317969808</v>
          </cell>
          <cell r="C202">
            <v>233.969815667208</v>
          </cell>
        </row>
        <row r="203">
          <cell r="B203">
            <v>1220.8838923274625</v>
          </cell>
          <cell r="C203">
            <v>234.1351949897011</v>
          </cell>
        </row>
        <row r="204">
          <cell r="B204">
            <v>1236.6879404878591</v>
          </cell>
          <cell r="C204">
            <v>237.16601874035845</v>
          </cell>
        </row>
        <row r="205">
          <cell r="B205">
            <v>1244.3574362296304</v>
          </cell>
          <cell r="C205">
            <v>238.63683745805733</v>
          </cell>
        </row>
        <row r="206">
          <cell r="B206">
            <v>1251.0134558834397</v>
          </cell>
          <cell r="C206">
            <v>239.91329664413848</v>
          </cell>
        </row>
        <row r="207">
          <cell r="B207">
            <v>1263.0122827797593</v>
          </cell>
          <cell r="C207">
            <v>242.2143735054785</v>
          </cell>
        </row>
        <row r="208">
          <cell r="B208">
            <v>1269.5590617274988</v>
          </cell>
          <cell r="C208">
            <v>243.46988303846229</v>
          </cell>
        </row>
        <row r="209">
          <cell r="B209">
            <v>1265.3965117707114</v>
          </cell>
          <cell r="C209">
            <v>242.6716093845042</v>
          </cell>
        </row>
        <row r="210">
          <cell r="B210">
            <v>1240.7642521204596</v>
          </cell>
          <cell r="C210">
            <v>237.94775402651925</v>
          </cell>
        </row>
        <row r="211">
          <cell r="B211">
            <v>1211.0682673637318</v>
          </cell>
          <cell r="C211">
            <v>232.25280201255427</v>
          </cell>
        </row>
        <row r="212">
          <cell r="B212">
            <v>1190.844399831777</v>
          </cell>
          <cell r="C212">
            <v>228.37436672661303</v>
          </cell>
        </row>
        <row r="213">
          <cell r="B213">
            <v>1206.4914095034474</v>
          </cell>
          <cell r="C213">
            <v>231.375074397101</v>
          </cell>
        </row>
        <row r="214">
          <cell r="B214">
            <v>1230.00846467685</v>
          </cell>
          <cell r="C214">
            <v>235.88506124614645</v>
          </cell>
        </row>
        <row r="215">
          <cell r="B215">
            <v>1244.0611503095222</v>
          </cell>
          <cell r="C215">
            <v>238.58001718045912</v>
          </cell>
        </row>
        <row r="216">
          <cell r="B216">
            <v>1255.2089078270585</v>
          </cell>
          <cell r="C216">
            <v>240.71788008164825</v>
          </cell>
        </row>
        <row r="217">
          <cell r="B217">
            <v>1279.777275910832</v>
          </cell>
          <cell r="C217">
            <v>245.4294826247099</v>
          </cell>
        </row>
        <row r="218">
          <cell r="B218">
            <v>1295.5763199547596</v>
          </cell>
          <cell r="C218">
            <v>248.4593467101668</v>
          </cell>
        </row>
        <row r="219">
          <cell r="B219">
            <v>1305.1959710354133</v>
          </cell>
          <cell r="C219">
            <v>250.30415676594373</v>
          </cell>
        </row>
        <row r="220">
          <cell r="B220">
            <v>1314.841048469475</v>
          </cell>
          <cell r="C220">
            <v>252.15384296453027</v>
          </cell>
        </row>
        <row r="221">
          <cell r="B221">
            <v>1378.6693706075284</v>
          </cell>
          <cell r="C221">
            <v>264.39452919487195</v>
          </cell>
        </row>
        <row r="222">
          <cell r="B222">
            <v>1409.3456360273005</v>
          </cell>
          <cell r="C222">
            <v>270.277474682769</v>
          </cell>
        </row>
        <row r="223">
          <cell r="B223">
            <v>1402.5305799315165</v>
          </cell>
          <cell r="C223">
            <v>268.97051625872905</v>
          </cell>
        </row>
        <row r="224">
          <cell r="B224">
            <v>1432.3578647922052</v>
          </cell>
          <cell r="C224">
            <v>274.69064837019243</v>
          </cell>
        </row>
        <row r="225">
          <cell r="B225">
            <v>1483.0424945937823</v>
          </cell>
          <cell r="C225">
            <v>284.41070099448416</v>
          </cell>
        </row>
        <row r="226">
          <cell r="B226">
            <v>1506.5813658421794</v>
          </cell>
          <cell r="C226">
            <v>288.9248716246449</v>
          </cell>
        </row>
        <row r="227">
          <cell r="B227">
            <v>1529.5690044379066</v>
          </cell>
          <cell r="C227">
            <v>293.33332952861707</v>
          </cell>
        </row>
        <row r="228">
          <cell r="B228">
            <v>1577.5673749750229</v>
          </cell>
          <cell r="C228">
            <v>302.5382243720338</v>
          </cell>
        </row>
        <row r="229">
          <cell r="B229">
            <v>1641.0980124002324</v>
          </cell>
          <cell r="C229">
            <v>314.72182207108654</v>
          </cell>
        </row>
        <row r="230">
          <cell r="B230">
            <v>1668.5980505210218</v>
          </cell>
          <cell r="C230">
            <v>319.9956460834262</v>
          </cell>
        </row>
        <row r="231">
          <cell r="B231">
            <v>1666.6370575028873</v>
          </cell>
          <cell r="C231">
            <v>319.6195763477538</v>
          </cell>
        </row>
        <row r="232">
          <cell r="B232">
            <v>1693.4422393267141</v>
          </cell>
          <cell r="C232">
            <v>324.76014418757643</v>
          </cell>
        </row>
        <row r="233">
          <cell r="B233">
            <v>1688.3749684764393</v>
          </cell>
          <cell r="C233">
            <v>323.7883675460377</v>
          </cell>
        </row>
        <row r="234">
          <cell r="B234">
            <v>1826.9694367657569</v>
          </cell>
          <cell r="C234">
            <v>350.3673428780422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P41"/>
  <sheetViews>
    <sheetView showGridLines="0" zoomScalePageLayoutView="0" workbookViewId="0" topLeftCell="A1">
      <selection activeCell="G17" sqref="G17"/>
    </sheetView>
  </sheetViews>
  <sheetFormatPr defaultColWidth="9.00390625" defaultRowHeight="14.25"/>
  <cols>
    <col min="1" max="1" width="2.75390625" style="16" customWidth="1"/>
    <col min="2" max="2" width="12.50390625" style="16" customWidth="1"/>
    <col min="3" max="4" width="12.125" style="16" customWidth="1"/>
    <col min="5" max="7" width="10.625" style="16" customWidth="1"/>
    <col min="8" max="9" width="12.125" style="16" customWidth="1"/>
    <col min="10" max="10" width="9.00390625" style="16" customWidth="1"/>
    <col min="11" max="11" width="14.00390625" style="16" customWidth="1"/>
    <col min="12" max="12" width="12.125" style="16" customWidth="1"/>
    <col min="13" max="16384" width="9.00390625" style="16" customWidth="1"/>
  </cols>
  <sheetData>
    <row r="1" spans="1:16" s="55" customFormat="1" ht="66" customHeight="1" thickBot="1">
      <c r="A1" s="12"/>
      <c r="B1" s="9"/>
      <c r="C1" s="134" t="s">
        <v>278</v>
      </c>
      <c r="D1" s="134"/>
      <c r="E1" s="134"/>
      <c r="F1" s="134"/>
      <c r="G1" s="134"/>
      <c r="H1" s="134"/>
      <c r="I1" s="134"/>
      <c r="J1" s="10" t="s">
        <v>279</v>
      </c>
      <c r="K1" s="11"/>
      <c r="L1" s="11"/>
      <c r="M1" s="11"/>
      <c r="N1" s="11"/>
      <c r="O1" s="11"/>
      <c r="P1" s="11"/>
    </row>
    <row r="2" spans="1:9" ht="15" thickTop="1">
      <c r="A2" s="18"/>
      <c r="B2" s="13"/>
      <c r="C2" s="14"/>
      <c r="D2" s="14"/>
      <c r="E2" s="14"/>
      <c r="F2" s="15"/>
      <c r="G2" s="14"/>
      <c r="H2" s="14"/>
      <c r="I2" s="14"/>
    </row>
    <row r="3" spans="1:12" ht="14.25">
      <c r="A3" s="18"/>
      <c r="B3" s="19"/>
      <c r="C3" s="14"/>
      <c r="D3" s="14"/>
      <c r="E3" s="20"/>
      <c r="F3" s="21"/>
      <c r="G3" s="20"/>
      <c r="H3" s="14"/>
      <c r="I3" s="14"/>
      <c r="J3" s="16" t="str">
        <f>CONCATENATE(J1,INCTL!L285,"  "," - ",INCTL!L286)</f>
        <v>ÍNDICE NACIONAL DE CUSTOS DE TRANSPORTE DE CARGA LOTAÇÃO | INCTL MARÇO|21   - MARÇO|22</v>
      </c>
      <c r="L3" s="22"/>
    </row>
    <row r="4" spans="1:12" ht="14.25">
      <c r="A4" s="18"/>
      <c r="B4" s="19"/>
      <c r="C4" s="14"/>
      <c r="D4" s="14"/>
      <c r="E4" s="20"/>
      <c r="F4" s="21"/>
      <c r="G4" s="20"/>
      <c r="H4" s="14"/>
      <c r="I4" s="14"/>
      <c r="J4" s="23">
        <v>1</v>
      </c>
      <c r="K4" s="22" t="s">
        <v>0</v>
      </c>
      <c r="L4" s="24">
        <f>IF(INCTL!$K$286&lt;INCTL!$K$285,"0,00%",-1+VLOOKUP(INCTL!$L$286,'Série Histórica'!$B$6:$R$344,J4+1,0)/VLOOKUP(INCTL!$L$285,'Série Histórica'!$B$6:$R$344,J4+1,0))</f>
        <v>0.23210353521728888</v>
      </c>
    </row>
    <row r="5" spans="1:12" ht="14.25">
      <c r="A5" s="18"/>
      <c r="B5" s="19"/>
      <c r="C5" s="14"/>
      <c r="D5" s="14"/>
      <c r="E5" s="20"/>
      <c r="F5" s="21"/>
      <c r="G5" s="20"/>
      <c r="H5" s="14"/>
      <c r="I5" s="14"/>
      <c r="J5" s="23">
        <v>2</v>
      </c>
      <c r="K5" s="22" t="s">
        <v>1</v>
      </c>
      <c r="L5" s="24">
        <f>IF(INCTL!$K$286&lt;INCTL!$K$285,"0,00%",-1+VLOOKUP(INCTL!$L$286,'Série Histórica'!$B$6:$R$344,J5+1,0)/VLOOKUP(INCTL!$L$285,'Série Histórica'!$B$6:$R$344,J5+1,0))</f>
        <v>0.26068316149562754</v>
      </c>
    </row>
    <row r="6" spans="1:12" ht="4.5" customHeight="1">
      <c r="A6" s="18"/>
      <c r="B6" s="13"/>
      <c r="C6" s="14"/>
      <c r="D6" s="14"/>
      <c r="E6" s="14"/>
      <c r="F6" s="19"/>
      <c r="G6" s="14"/>
      <c r="H6" s="14"/>
      <c r="I6" s="14"/>
      <c r="J6" s="23">
        <v>3</v>
      </c>
      <c r="K6" s="22" t="s">
        <v>2</v>
      </c>
      <c r="L6" s="24">
        <f>IF(INCTL!$K$286&lt;INCTL!$K$285,"0,00%",-1+VLOOKUP(INCTL!$L$286,'Série Histórica'!$B$6:$R$344,J6+1,0)/VLOOKUP(INCTL!$L$285,'Série Histórica'!$B$6:$R$344,J6+1,0))</f>
        <v>0.27125109500145617</v>
      </c>
    </row>
    <row r="7" spans="1:12" ht="6" customHeight="1">
      <c r="A7" s="18"/>
      <c r="B7" s="13"/>
      <c r="C7" s="18"/>
      <c r="D7" s="18"/>
      <c r="E7" s="18"/>
      <c r="F7" s="15"/>
      <c r="G7" s="18"/>
      <c r="H7" s="18"/>
      <c r="I7" s="18"/>
      <c r="J7" s="23">
        <v>4</v>
      </c>
      <c r="K7" s="22" t="s">
        <v>3</v>
      </c>
      <c r="L7" s="24">
        <f>IF(INCTL!$K$286&lt;INCTL!$K$285,"0,00%",-1+VLOOKUP(INCTL!$L$286,'Série Histórica'!$B$6:$R$344,J7+1,0)/VLOOKUP(INCTL!$L$285,'Série Histórica'!$B$6:$R$344,J7+1,0))</f>
        <v>0.28751972881206345</v>
      </c>
    </row>
    <row r="8" spans="1:12" ht="14.25" customHeight="1">
      <c r="A8" s="18"/>
      <c r="B8" s="13"/>
      <c r="C8" s="14" t="s">
        <v>4</v>
      </c>
      <c r="D8" s="14"/>
      <c r="E8" s="14"/>
      <c r="F8" s="15"/>
      <c r="G8" s="15"/>
      <c r="H8" s="25"/>
      <c r="I8" s="26" t="s">
        <v>277</v>
      </c>
      <c r="J8" s="23">
        <v>5</v>
      </c>
      <c r="K8" s="22" t="s">
        <v>5</v>
      </c>
      <c r="L8" s="24">
        <f>IF(INCTL!$K$286&lt;INCTL!$K$285,"0,00%",-1+VLOOKUP(INCTL!$L$286,'Série Histórica'!$B$6:$R$344,J8+1,0)/VLOOKUP(INCTL!$L$285,'Série Histórica'!$B$6:$R$344,J8+1,0))</f>
        <v>0.2963246133969415</v>
      </c>
    </row>
    <row r="9" spans="1:12" ht="14.25" customHeight="1">
      <c r="A9" s="18"/>
      <c r="B9" s="13"/>
      <c r="C9" s="25"/>
      <c r="D9" s="14"/>
      <c r="E9" s="14"/>
      <c r="F9" s="15"/>
      <c r="G9" s="14"/>
      <c r="H9" s="27"/>
      <c r="I9" s="25"/>
      <c r="J9" s="23"/>
      <c r="K9" s="23"/>
      <c r="L9" s="24"/>
    </row>
    <row r="10" spans="1:12" ht="14.25" customHeight="1">
      <c r="A10" s="18"/>
      <c r="B10" s="13"/>
      <c r="C10" s="25"/>
      <c r="D10" s="14"/>
      <c r="E10" s="14"/>
      <c r="F10" s="15"/>
      <c r="G10" s="14"/>
      <c r="H10" s="27"/>
      <c r="I10" s="25"/>
      <c r="J10" s="23"/>
      <c r="K10" s="23"/>
      <c r="L10" s="24"/>
    </row>
    <row r="11" spans="1:12" ht="14.25" customHeight="1">
      <c r="A11" s="18"/>
      <c r="B11" s="13"/>
      <c r="C11" s="25"/>
      <c r="D11" s="14"/>
      <c r="E11" s="14"/>
      <c r="F11" s="15"/>
      <c r="G11" s="14"/>
      <c r="H11" s="27"/>
      <c r="I11" s="25"/>
      <c r="J11" s="28"/>
      <c r="K11" s="23"/>
      <c r="L11" s="24"/>
    </row>
    <row r="12" spans="1:12" ht="9.75" customHeight="1">
      <c r="A12" s="18"/>
      <c r="B12" s="13"/>
      <c r="C12" s="14"/>
      <c r="D12" s="14"/>
      <c r="E12" s="18"/>
      <c r="F12" s="18"/>
      <c r="G12" s="18"/>
      <c r="H12" s="29"/>
      <c r="I12" s="25"/>
      <c r="J12" s="28"/>
      <c r="K12" s="23"/>
      <c r="L12" s="24"/>
    </row>
    <row r="13" spans="1:12" ht="18.75" customHeight="1">
      <c r="A13" s="18"/>
      <c r="B13" s="13"/>
      <c r="C13" s="14"/>
      <c r="D13" s="14"/>
      <c r="E13" s="135">
        <f>IF(INCTL!K286&lt;=INCTL!K285,"PERÍODO NÃO ACEITO",-1+VLOOKUP(INCTL!L286,'Série Histórica'!$B$4:$R$344,INCTL!J286+1,0)/VLOOKUP(INCTL!L285,'Série Histórica'!$B$4:$R$344,INCTL!J286+1,0))</f>
        <v>0.27125109500145617</v>
      </c>
      <c r="F13" s="135"/>
      <c r="G13" s="135"/>
      <c r="H13" s="27"/>
      <c r="I13" s="25"/>
      <c r="J13" s="28"/>
      <c r="K13" s="23"/>
      <c r="L13" s="24"/>
    </row>
    <row r="14" spans="1:12" ht="18.75">
      <c r="A14" s="18"/>
      <c r="B14" s="13"/>
      <c r="C14" s="30"/>
      <c r="D14" s="31"/>
      <c r="E14" s="31"/>
      <c r="F14" s="32"/>
      <c r="G14" s="33"/>
      <c r="H14" s="33"/>
      <c r="I14" s="18"/>
      <c r="J14" s="28"/>
      <c r="K14" s="23"/>
      <c r="L14" s="24"/>
    </row>
    <row r="15" spans="1:12" ht="14.25" customHeight="1">
      <c r="A15" s="18"/>
      <c r="B15" s="13"/>
      <c r="C15" s="34"/>
      <c r="D15" s="14"/>
      <c r="E15" s="14"/>
      <c r="F15" s="35"/>
      <c r="G15" s="13"/>
      <c r="H15" s="13"/>
      <c r="I15" s="13"/>
      <c r="J15" s="28"/>
      <c r="K15" s="23"/>
      <c r="L15" s="24"/>
    </row>
    <row r="16" spans="1:12" ht="14.25" customHeight="1">
      <c r="A16" s="18"/>
      <c r="B16" s="13"/>
      <c r="C16" s="36"/>
      <c r="D16" s="37"/>
      <c r="E16" s="14"/>
      <c r="F16" s="38"/>
      <c r="G16" s="13"/>
      <c r="H16" s="13"/>
      <c r="I16" s="13"/>
      <c r="J16" s="28"/>
      <c r="K16" s="23"/>
      <c r="L16" s="24"/>
    </row>
    <row r="17" spans="1:12" ht="14.25" customHeight="1">
      <c r="A17" s="18"/>
      <c r="B17" s="13"/>
      <c r="C17" s="36"/>
      <c r="D17" s="37"/>
      <c r="E17" s="14"/>
      <c r="F17" s="38"/>
      <c r="G17" s="13"/>
      <c r="H17" s="13"/>
      <c r="I17" s="13"/>
      <c r="J17" s="28"/>
      <c r="K17" s="23"/>
      <c r="L17" s="24"/>
    </row>
    <row r="18" spans="1:12" ht="14.25">
      <c r="A18" s="18"/>
      <c r="B18" s="13"/>
      <c r="C18" s="36"/>
      <c r="D18" s="14"/>
      <c r="E18" s="14"/>
      <c r="F18" s="39"/>
      <c r="G18" s="13"/>
      <c r="H18" s="13"/>
      <c r="I18" s="13"/>
      <c r="J18" s="40"/>
      <c r="K18" s="23"/>
      <c r="L18" s="24"/>
    </row>
    <row r="19" spans="1:14" ht="14.25">
      <c r="A19" s="18"/>
      <c r="B19" s="13"/>
      <c r="C19" s="41"/>
      <c r="D19" s="42"/>
      <c r="E19" s="14"/>
      <c r="F19" s="18"/>
      <c r="G19" s="13"/>
      <c r="H19" s="13"/>
      <c r="I19" s="13"/>
      <c r="J19" s="17"/>
      <c r="N19" s="56"/>
    </row>
    <row r="20" spans="1:14" ht="14.25">
      <c r="A20" s="18"/>
      <c r="B20" s="13"/>
      <c r="C20" s="42"/>
      <c r="D20" s="42"/>
      <c r="E20" s="42"/>
      <c r="F20" s="42"/>
      <c r="G20" s="13"/>
      <c r="H20" s="13"/>
      <c r="I20" s="13"/>
      <c r="J20" s="17"/>
      <c r="N20" s="56"/>
    </row>
    <row r="21" spans="1:14" ht="14.25">
      <c r="A21" s="18"/>
      <c r="B21" s="13"/>
      <c r="C21" s="42"/>
      <c r="D21" s="42"/>
      <c r="E21" s="42"/>
      <c r="F21" s="42"/>
      <c r="G21" s="13"/>
      <c r="H21" s="13"/>
      <c r="I21" s="13"/>
      <c r="J21" s="17"/>
      <c r="K21" s="56"/>
      <c r="L21" s="56"/>
      <c r="M21" s="56"/>
      <c r="N21" s="56"/>
    </row>
    <row r="22" spans="1:14" ht="14.25">
      <c r="A22" s="18"/>
      <c r="B22" s="13"/>
      <c r="C22" s="42"/>
      <c r="D22" s="42"/>
      <c r="E22" s="42"/>
      <c r="F22" s="42"/>
      <c r="G22" s="13"/>
      <c r="H22" s="13"/>
      <c r="I22" s="13"/>
      <c r="J22" s="17"/>
      <c r="K22" s="56"/>
      <c r="L22" s="56"/>
      <c r="M22" s="56"/>
      <c r="N22" s="56"/>
    </row>
    <row r="23" spans="1:14" ht="14.25">
      <c r="A23" s="18"/>
      <c r="B23" s="13"/>
      <c r="C23" s="42"/>
      <c r="D23" s="42"/>
      <c r="E23" s="42"/>
      <c r="F23" s="42"/>
      <c r="G23" s="13"/>
      <c r="H23" s="13"/>
      <c r="I23" s="13"/>
      <c r="J23" s="17"/>
      <c r="K23" s="56"/>
      <c r="L23" s="56"/>
      <c r="M23" s="56"/>
      <c r="N23" s="56"/>
    </row>
    <row r="24" spans="1:14" ht="14.25">
      <c r="A24" s="18"/>
      <c r="B24" s="13"/>
      <c r="C24" s="42"/>
      <c r="D24" s="42"/>
      <c r="E24" s="42"/>
      <c r="F24" s="42"/>
      <c r="G24" s="13"/>
      <c r="H24" s="13"/>
      <c r="I24" s="13"/>
      <c r="J24" s="17"/>
      <c r="K24" s="56"/>
      <c r="L24" s="56"/>
      <c r="M24" s="56"/>
      <c r="N24" s="56"/>
    </row>
    <row r="25" spans="1:14" ht="14.25">
      <c r="A25" s="18"/>
      <c r="B25" s="13"/>
      <c r="C25" s="42"/>
      <c r="D25" s="42"/>
      <c r="E25" s="42"/>
      <c r="F25" s="42"/>
      <c r="G25" s="13"/>
      <c r="H25" s="13"/>
      <c r="I25" s="13"/>
      <c r="J25" s="17"/>
      <c r="K25" s="56"/>
      <c r="L25" s="56"/>
      <c r="M25" s="56"/>
      <c r="N25" s="56"/>
    </row>
    <row r="26" spans="1:14" ht="14.25">
      <c r="A26" s="18"/>
      <c r="B26" s="13"/>
      <c r="C26" s="42"/>
      <c r="D26" s="42"/>
      <c r="E26" s="42"/>
      <c r="F26" s="42"/>
      <c r="G26" s="13"/>
      <c r="H26" s="13"/>
      <c r="I26" s="13"/>
      <c r="J26" s="17"/>
      <c r="K26" s="56"/>
      <c r="L26" s="56"/>
      <c r="M26" s="56"/>
      <c r="N26" s="56"/>
    </row>
    <row r="27" spans="1:14" ht="14.25">
      <c r="A27" s="18"/>
      <c r="B27" s="13"/>
      <c r="C27" s="42"/>
      <c r="D27" s="42"/>
      <c r="E27" s="42"/>
      <c r="F27" s="42"/>
      <c r="G27" s="13"/>
      <c r="H27" s="13"/>
      <c r="I27" s="13"/>
      <c r="J27" s="17"/>
      <c r="K27" s="56"/>
      <c r="L27" s="56"/>
      <c r="M27" s="56"/>
      <c r="N27" s="56"/>
    </row>
    <row r="28" spans="1:14" ht="14.25">
      <c r="A28" s="18"/>
      <c r="B28" s="13"/>
      <c r="C28" s="42"/>
      <c r="D28" s="42"/>
      <c r="E28" s="42"/>
      <c r="F28" s="42"/>
      <c r="G28" s="13"/>
      <c r="H28" s="13"/>
      <c r="I28" s="13"/>
      <c r="J28" s="17"/>
      <c r="K28" s="56"/>
      <c r="L28" s="56"/>
      <c r="M28" s="56"/>
      <c r="N28" s="56"/>
    </row>
    <row r="29" spans="1:14" ht="14.25">
      <c r="A29" s="18"/>
      <c r="B29" s="13"/>
      <c r="C29" s="42"/>
      <c r="D29" s="42"/>
      <c r="E29" s="42"/>
      <c r="F29" s="42"/>
      <c r="G29" s="13"/>
      <c r="H29" s="13"/>
      <c r="I29" s="13"/>
      <c r="J29" s="17"/>
      <c r="K29" s="56"/>
      <c r="L29" s="56"/>
      <c r="M29" s="56"/>
      <c r="N29" s="56"/>
    </row>
    <row r="30" spans="1:14" ht="14.25">
      <c r="A30" s="18"/>
      <c r="B30" s="13"/>
      <c r="C30" s="42"/>
      <c r="D30" s="42"/>
      <c r="E30" s="42"/>
      <c r="F30" s="42"/>
      <c r="G30" s="13"/>
      <c r="H30" s="13"/>
      <c r="I30" s="13"/>
      <c r="J30" s="17"/>
      <c r="K30" s="56"/>
      <c r="L30" s="56"/>
      <c r="M30" s="56"/>
      <c r="N30" s="56"/>
    </row>
    <row r="31" spans="1:14" ht="14.25">
      <c r="A31" s="18"/>
      <c r="B31" s="13"/>
      <c r="C31" s="42"/>
      <c r="D31" s="42"/>
      <c r="E31" s="42"/>
      <c r="F31" s="42"/>
      <c r="G31" s="13"/>
      <c r="H31" s="13"/>
      <c r="I31" s="13"/>
      <c r="J31" s="17"/>
      <c r="K31" s="56"/>
      <c r="L31" s="56"/>
      <c r="M31" s="56"/>
      <c r="N31" s="56"/>
    </row>
    <row r="32" spans="1:10" ht="14.25">
      <c r="A32" s="18"/>
      <c r="B32" s="13"/>
      <c r="C32" s="14"/>
      <c r="D32" s="13"/>
      <c r="E32" s="13"/>
      <c r="F32" s="13"/>
      <c r="G32" s="13"/>
      <c r="H32" s="13"/>
      <c r="I32" s="13"/>
      <c r="J32" s="17"/>
    </row>
    <row r="33" spans="1:10" ht="14.25">
      <c r="A33" s="18"/>
      <c r="B33" s="13"/>
      <c r="C33" s="14"/>
      <c r="D33" s="43"/>
      <c r="E33" s="13"/>
      <c r="F33" s="13"/>
      <c r="G33" s="13"/>
      <c r="H33" s="13"/>
      <c r="I33" s="13"/>
      <c r="J33" s="17"/>
    </row>
    <row r="34" spans="1:10" ht="14.25">
      <c r="A34" s="18"/>
      <c r="B34" s="13"/>
      <c r="C34" s="14"/>
      <c r="D34" s="43"/>
      <c r="E34" s="13"/>
      <c r="F34" s="13"/>
      <c r="G34" s="13"/>
      <c r="H34" s="13"/>
      <c r="I34" s="13"/>
      <c r="J34" s="17"/>
    </row>
    <row r="35" spans="1:10" ht="14.25">
      <c r="A35" s="18"/>
      <c r="B35" s="13"/>
      <c r="C35" s="133" t="s">
        <v>280</v>
      </c>
      <c r="D35" s="133"/>
      <c r="E35" s="133"/>
      <c r="F35" s="133"/>
      <c r="G35" s="133"/>
      <c r="H35" s="133"/>
      <c r="I35" s="133"/>
      <c r="J35" s="17"/>
    </row>
    <row r="36" spans="1:10" ht="14.25">
      <c r="A36" s="18"/>
      <c r="B36" s="13"/>
      <c r="C36" s="18"/>
      <c r="D36" s="18"/>
      <c r="E36" s="18"/>
      <c r="F36" s="18"/>
      <c r="G36" s="18"/>
      <c r="H36" s="18"/>
      <c r="I36" s="18"/>
      <c r="J36" s="17"/>
    </row>
    <row r="37" spans="1:10" ht="14.25">
      <c r="A37" s="18"/>
      <c r="B37" s="13"/>
      <c r="C37" s="44" t="s">
        <v>283</v>
      </c>
      <c r="D37" s="13"/>
      <c r="E37" s="18"/>
      <c r="F37" s="18"/>
      <c r="G37" s="18"/>
      <c r="H37" s="18"/>
      <c r="I37" s="18"/>
      <c r="J37" s="17"/>
    </row>
    <row r="38" spans="1:10" ht="14.25">
      <c r="A38" s="18"/>
      <c r="B38" s="13"/>
      <c r="C38" s="45" t="s">
        <v>286</v>
      </c>
      <c r="D38" s="13"/>
      <c r="E38" s="13"/>
      <c r="F38" s="13"/>
      <c r="G38" s="13"/>
      <c r="H38" s="13"/>
      <c r="I38" s="13"/>
      <c r="J38" s="17"/>
    </row>
    <row r="39" spans="1:10" ht="14.25">
      <c r="A39" s="18"/>
      <c r="B39" s="13"/>
      <c r="C39" s="45" t="s">
        <v>284</v>
      </c>
      <c r="D39" s="13"/>
      <c r="E39" s="13"/>
      <c r="F39" s="13"/>
      <c r="G39" s="13"/>
      <c r="H39" s="13"/>
      <c r="I39" s="13"/>
      <c r="J39" s="17"/>
    </row>
    <row r="40" spans="1:10" ht="14.25">
      <c r="A40" s="18"/>
      <c r="B40" s="13"/>
      <c r="C40" s="45" t="s">
        <v>285</v>
      </c>
      <c r="D40" s="13"/>
      <c r="E40" s="13"/>
      <c r="F40" s="13"/>
      <c r="G40" s="13"/>
      <c r="H40" s="13"/>
      <c r="I40" s="13"/>
      <c r="J40" s="17"/>
    </row>
    <row r="41" spans="1:10" ht="14.25">
      <c r="A41" s="18"/>
      <c r="B41" s="13"/>
      <c r="C41" s="18"/>
      <c r="D41" s="18"/>
      <c r="E41" s="13"/>
      <c r="F41" s="13"/>
      <c r="G41" s="13"/>
      <c r="H41" s="13"/>
      <c r="I41" s="13"/>
      <c r="J41" s="17"/>
    </row>
  </sheetData>
  <sheetProtection password="ECF7" sheet="1"/>
  <mergeCells count="3">
    <mergeCell ref="C35:I35"/>
    <mergeCell ref="C1:I1"/>
    <mergeCell ref="E13:G13"/>
  </mergeCells>
  <printOptions horizontalCentered="1" verticalCentered="1"/>
  <pageMargins left="0.5118110236220472" right="0.5118110236220472" top="1.7716535433070868" bottom="0.7874015748031497" header="0.4330708661417323" footer="0.31496062992125984"/>
  <pageSetup fitToHeight="1" fitToWidth="1" horizontalDpi="600" verticalDpi="600" orientation="portrait" paperSize="9" r:id="rId4"/>
  <headerFooter>
    <oddHeader>&amp;L&amp;G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A1:M15"/>
  <sheetViews>
    <sheetView showGridLines="0" tabSelected="1" zoomScalePageLayoutView="0" workbookViewId="0" topLeftCell="A1">
      <selection activeCell="M11" sqref="M11"/>
    </sheetView>
  </sheetViews>
  <sheetFormatPr defaultColWidth="9.00390625" defaultRowHeight="14.25"/>
  <cols>
    <col min="1" max="1" width="5.375" style="82" customWidth="1"/>
    <col min="2" max="2" width="11.625" style="82" customWidth="1"/>
    <col min="3" max="3" width="9.375" style="82" bestFit="1" customWidth="1"/>
    <col min="4" max="4" width="11.125" style="82" customWidth="1"/>
    <col min="5" max="5" width="9.625" style="82" customWidth="1"/>
    <col min="6" max="6" width="9.50390625" style="82" customWidth="1"/>
    <col min="7" max="7" width="9.375" style="82" customWidth="1"/>
    <col min="8" max="9" width="9.625" style="82" customWidth="1"/>
    <col min="10" max="10" width="9.50390625" style="82" customWidth="1"/>
    <col min="11" max="11" width="9.00390625" style="82" customWidth="1"/>
    <col min="12" max="16384" width="9.00390625" style="82" customWidth="1"/>
  </cols>
  <sheetData>
    <row r="1" spans="2:11" ht="28.5" customHeight="1">
      <c r="B1" s="83"/>
      <c r="C1" s="83"/>
      <c r="D1" s="136" t="s">
        <v>288</v>
      </c>
      <c r="E1" s="136"/>
      <c r="F1" s="136"/>
      <c r="G1" s="136"/>
      <c r="H1" s="136"/>
      <c r="I1" s="136"/>
      <c r="J1" s="136"/>
      <c r="K1" s="136"/>
    </row>
    <row r="2" spans="1:11" ht="15" customHeight="1">
      <c r="A2" s="84"/>
      <c r="B2" s="84"/>
      <c r="C2" s="84"/>
      <c r="D2" s="84"/>
      <c r="E2" s="137" t="s">
        <v>289</v>
      </c>
      <c r="F2" s="137"/>
      <c r="G2" s="137"/>
      <c r="H2" s="137"/>
      <c r="I2" s="137"/>
      <c r="J2" s="84"/>
      <c r="K2" s="84"/>
    </row>
    <row r="3" spans="5:11" ht="26.25" customHeight="1" thickBot="1">
      <c r="E3" s="138"/>
      <c r="F3" s="138"/>
      <c r="G3" s="138"/>
      <c r="H3" s="138"/>
      <c r="I3" s="138"/>
      <c r="J3" s="85"/>
      <c r="K3" s="85"/>
    </row>
    <row r="4" spans="2:11" s="86" customFormat="1" ht="23.25" customHeight="1" thickBot="1">
      <c r="B4" s="139" t="s">
        <v>290</v>
      </c>
      <c r="C4" s="140"/>
      <c r="D4" s="140"/>
      <c r="E4" s="140"/>
      <c r="F4" s="140"/>
      <c r="G4" s="140"/>
      <c r="H4" s="140"/>
      <c r="I4" s="140"/>
      <c r="J4" s="141"/>
      <c r="K4" s="142"/>
    </row>
    <row r="5" spans="2:11" s="87" customFormat="1" ht="72.75" customHeight="1" thickBot="1">
      <c r="B5" s="66" t="s">
        <v>291</v>
      </c>
      <c r="C5" s="67" t="s">
        <v>292</v>
      </c>
      <c r="D5" s="67" t="s">
        <v>386</v>
      </c>
      <c r="E5" s="67" t="s">
        <v>293</v>
      </c>
      <c r="F5" s="67" t="s">
        <v>294</v>
      </c>
      <c r="G5" s="67" t="s">
        <v>295</v>
      </c>
      <c r="H5" s="67" t="s">
        <v>296</v>
      </c>
      <c r="I5" s="67" t="s">
        <v>297</v>
      </c>
      <c r="J5" s="67" t="s">
        <v>298</v>
      </c>
      <c r="K5" s="68" t="s">
        <v>299</v>
      </c>
    </row>
    <row r="6" spans="2:13" ht="25.5" customHeight="1" thickBot="1">
      <c r="B6" s="69" t="s">
        <v>300</v>
      </c>
      <c r="C6" s="70">
        <v>50</v>
      </c>
      <c r="D6" s="71">
        <f>VLOOKUP(INCTL!M285,'Série Histórica'!A6:G299,3)</f>
        <v>351.628960392763</v>
      </c>
      <c r="E6" s="71">
        <f>IF(INCTL!$M$285&lt;61,"0,00",-1+VLOOKUP(INCTL!$M$285,'Série Histórica'!$A$4:$R$344,3,0)/VLOOKUP(INCTL!$N$285,'Série Histórica'!$A$4:$R$344,3,0))*100</f>
        <v>72.11871158799417</v>
      </c>
      <c r="F6" s="71">
        <f>IF(INCTL!$M$285&lt;49,"0,00",-1+VLOOKUP(INCTL!$M$285,'Série Histórica'!$A$4:$R$344,3,0)/VLOOKUP(INCTL!$O$285,'Série Histórica'!$A$4:$R$344,3,0))*100</f>
        <v>69.40696535193587</v>
      </c>
      <c r="G6" s="71">
        <f>IF(INCTL!$M$285&lt;37,"0,00",-1+VLOOKUP(INCTL!$M$285,'Série Histórica'!$A$4:$R$344,3,0)/VLOOKUP(INCTL!$P$285,'Série Histórica'!$A$4:$R$344,3,0))*100</f>
        <v>58.83412238413692</v>
      </c>
      <c r="H6" s="71">
        <f>IF(INCTL!$M$285&lt;25,"0,00",-1+VLOOKUP(INCTL!$M$285,'Série Histórica'!$A$4:$R$344,3,0)/VLOOKUP(INCTL!$Q$285,'Série Histórica'!$A$4:$R$344,3,0))*100</f>
        <v>46.147134023051215</v>
      </c>
      <c r="I6" s="71">
        <f>IF(INCTL!$M$285&lt;13,"0,00",-1+VLOOKUP(INCTL!$M$285,'Série Histórica'!$A$4:$R$344,3,0)/VLOOKUP(INCTL!$R$285,'Série Histórica'!$A$4:$R$344,3,0))*100</f>
        <v>23.210353521728887</v>
      </c>
      <c r="J6" s="71">
        <f>IF(INCTL!$M$285&lt;4,"0,00",-100+VLOOKUP(INCTL!$M$285,'Série Histórica'!$A$4:$S$344,3,0)/VLOOKUP(INCTL!$S$285,'Série Histórica'!$A$4:$S$344,3,0)*100)</f>
        <v>3.464686308626483</v>
      </c>
      <c r="K6" s="72">
        <f>IF(INCTL!$M$285&lt;2,"0,00",-100+VLOOKUP(INCTL!$M$285,'Série Histórica'!$A$4:$S$344,3,0)/VLOOKUP(INCTL!$T$285,'Série Histórica'!$A$4:$S$344,3,0)*100)</f>
        <v>2.298874474031763</v>
      </c>
      <c r="M6" s="88"/>
    </row>
    <row r="7" spans="2:13" ht="25.5" customHeight="1" thickBot="1">
      <c r="B7" s="69" t="s">
        <v>301</v>
      </c>
      <c r="C7" s="70">
        <v>400</v>
      </c>
      <c r="D7" s="71">
        <f>VLOOKUP(INCTL!M285,'Série Histórica'!A6:G299,4)</f>
        <v>352.5804119475982</v>
      </c>
      <c r="E7" s="71">
        <f>IF(INCTL!$M$285&lt;61,"0,00",-1+VLOOKUP(INCTL!$M$285,'Série Histórica'!$A$4:$R$344,4,0)/VLOOKUP(INCTL!$N$285,'Série Histórica'!$A$4:$R$344,4,0))*100</f>
        <v>71.75748870468395</v>
      </c>
      <c r="F7" s="71">
        <f>IF(INCTL!$M$285&lt;49,"0,00",-1+VLOOKUP(INCTL!$M$285,'Série Histórica'!$A$4:$R$344,4,0)/VLOOKUP(INCTL!$O$285,'Série Histórica'!$A$4:$R$344,4,0))*100</f>
        <v>66.70575440162665</v>
      </c>
      <c r="G7" s="71">
        <f>IF(INCTL!$M$285&lt;37,"0,00",-1+VLOOKUP(INCTL!$M$285,'Série Histórica'!$A$4:$R$344,4,0)/VLOOKUP(INCTL!$P$285,'Série Histórica'!$A$4:$R$344,4,0))*100</f>
        <v>57.46729069316927</v>
      </c>
      <c r="H7" s="71">
        <f>IF(INCTL!$M$285&lt;25,"0,00",-1+VLOOKUP(INCTL!$M$285,'Série Histórica'!$A$4:$R$344,4,0)/VLOOKUP(INCTL!$Q$285,'Série Histórica'!$A$4:$R$344,4,0))*100</f>
        <v>46.89478305649541</v>
      </c>
      <c r="I7" s="71">
        <f>IF(INCTL!$M$285&lt;13,"0,00",-1+VLOOKUP(INCTL!$M$285,'Série Histórica'!$A$4:$R$344,4,0)/VLOOKUP(INCTL!$R$285,'Série Histórica'!$A$4:$R$344,4,0))*100</f>
        <v>26.068316149562754</v>
      </c>
      <c r="J7" s="71">
        <f>IF(INCTL!$M$285&lt;4,"0,00",-100+VLOOKUP(INCTL!$M$285,'Série Histórica'!$A$4:$S$344,4,0)/VLOOKUP(INCTL!$S$285,'Série Histórica'!$A$4:$S$344,4,0)*100)</f>
        <v>6.309147545402325</v>
      </c>
      <c r="K7" s="72">
        <f>IF(INCTL!$M$285&lt;2,"0,00",-100+VLOOKUP(INCTL!$M$285,'Série Histórica'!$A$4:$S$344,4,0)/VLOOKUP(INCTL!$T$285,'Série Histórica'!$A$4:$S$344,4,0)*100)</f>
        <v>4.99269985170416</v>
      </c>
      <c r="M7" s="88"/>
    </row>
    <row r="8" spans="2:13" ht="25.5" customHeight="1" thickBot="1">
      <c r="B8" s="73" t="s">
        <v>302</v>
      </c>
      <c r="C8" s="74">
        <v>800</v>
      </c>
      <c r="D8" s="75">
        <f>VLOOKUP(INCTL!M285,'Série Histórica'!A6:G299,5)</f>
        <v>353.68279085625704</v>
      </c>
      <c r="E8" s="75">
        <f>IF(INCTL!$M$285&lt;61,"0,00",-1+VLOOKUP(INCTL!$M$285,'Série Histórica'!$A$4:$R$344,5,0)/VLOOKUP(INCTL!$N$285,'Série Histórica'!$A$4:$R$344,5,0))*100</f>
        <v>71.90565474466935</v>
      </c>
      <c r="F8" s="75">
        <f>IF(INCTL!$M$285&lt;49,"0,00",-1+VLOOKUP(INCTL!$M$285,'Série Histórica'!$A$4:$R$344,5,0)/VLOOKUP(INCTL!$O$285,'Série Histórica'!$A$4:$R$344,5,0))*100</f>
        <v>66.02324212974209</v>
      </c>
      <c r="G8" s="75">
        <f>IF(INCTL!$M$285&lt;37,"0,00",-1+VLOOKUP(INCTL!$M$285,'Série Histórica'!$A$4:$R$344,5,0)/VLOOKUP(INCTL!$P$285,'Série Histórica'!$A$4:$R$344,5,0))*100</f>
        <v>57.20978417972966</v>
      </c>
      <c r="H8" s="75">
        <f>IF(INCTL!$M$285&lt;25,"0,00",-1+VLOOKUP(INCTL!$M$285,'Série Histórica'!$A$4:$R$344,5,0)/VLOOKUP(INCTL!$Q$285,'Série Histórica'!$A$4:$R$344,5,0))*100</f>
        <v>47.46748443507669</v>
      </c>
      <c r="I8" s="75">
        <f>IF(INCTL!$M$285&lt;13,"0,00",-1+VLOOKUP(INCTL!$M$285,'Série Histórica'!$A$4:$R$344,5,0)/VLOOKUP(INCTL!$R$285,'Série Histórica'!$A$4:$R$344,5,0))*100</f>
        <v>27.125109500145616</v>
      </c>
      <c r="J8" s="75">
        <f>IF(INCTL!$M$285&lt;4,"0,00",-100+VLOOKUP(INCTL!$M$285,'Série Histórica'!$A$4:$S$344,5,0)/VLOOKUP(INCTL!$S$285,'Série Histórica'!$A$4:$S$344,5,0)*100)</f>
        <v>7.511064868761721</v>
      </c>
      <c r="K8" s="76">
        <f>IF(INCTL!$M$285&lt;2,"0,00",-100+VLOOKUP(INCTL!$M$285,'Série Histórica'!$A$4:$S$344,5,0)/VLOOKUP(INCTL!$T$285,'Série Histórica'!$A$4:$S$344,5,0)*100)</f>
        <v>6.081950902913036</v>
      </c>
      <c r="M8" s="88"/>
    </row>
    <row r="9" spans="2:13" ht="25.5" customHeight="1" thickBot="1">
      <c r="B9" s="69" t="s">
        <v>303</v>
      </c>
      <c r="C9" s="77">
        <v>2400</v>
      </c>
      <c r="D9" s="71">
        <f>VLOOKUP(INCTL!M285,'Série Histórica'!A6:G299,6)</f>
        <v>352.06440080187036</v>
      </c>
      <c r="E9" s="71">
        <f>IF(INCTL!$M$285&lt;61,"0,00",-1+VLOOKUP(INCTL!$M$285,'Série Histórica'!$A$4:$R$344,6,0)/VLOOKUP(INCTL!$N$285,'Série Histórica'!$A$4:$R$344,6,0))*100</f>
        <v>71.33470054060038</v>
      </c>
      <c r="F9" s="71">
        <f>IF(INCTL!$M$285&lt;49,"0,00",-1+VLOOKUP(INCTL!$M$285,'Série Histórica'!$A$4:$R$344,6,0)/VLOOKUP(INCTL!$O$285,'Série Histórica'!$A$4:$R$344,6,0))*100</f>
        <v>64.2573117577202</v>
      </c>
      <c r="G9" s="71">
        <f>IF(INCTL!$M$285&lt;37,"0,00",-1+VLOOKUP(INCTL!$M$285,'Série Histórica'!$A$4:$R$344,6,0)/VLOOKUP(INCTL!$P$285,'Série Histórica'!$A$4:$R$344,6,0))*100</f>
        <v>56.17819998045874</v>
      </c>
      <c r="H9" s="71">
        <f>IF(INCTL!$M$285&lt;25,"0,00",-1+VLOOKUP(INCTL!$M$285,'Série Histórica'!$A$4:$R$344,6,0)/VLOOKUP(INCTL!$Q$285,'Série Histórica'!$A$4:$R$344,6,0))*100</f>
        <v>47.463700653443944</v>
      </c>
      <c r="I9" s="71">
        <f>IF(INCTL!$M$285&lt;13,"0,00",-1+VLOOKUP(INCTL!$M$285,'Série Histórica'!$A$4:$R$344,6,0)/VLOOKUP(INCTL!$R$285,'Série Histórica'!$A$4:$R$344,6,0))*100</f>
        <v>28.751972881206346</v>
      </c>
      <c r="J9" s="71">
        <f>IF(INCTL!$M$285&lt;4,"0,00",-100+VLOOKUP(INCTL!$M$285,'Série Histórica'!$A$4:$S$344,6,0)/VLOOKUP(INCTL!$S$285,'Série Histórica'!$A$4:$S$344,6,0)*100)</f>
        <v>8.948540549770485</v>
      </c>
      <c r="K9" s="72">
        <f>IF(INCTL!$M$285&lt;2,"0,00",-100+VLOOKUP(INCTL!$M$285,'Série Histórica'!$A$4:$S$344,6,0)/VLOOKUP(INCTL!$T$285,'Série Histórica'!$A$4:$S$344,6,0)*100)</f>
        <v>7.504343013506528</v>
      </c>
      <c r="M9" s="88"/>
    </row>
    <row r="10" spans="2:13" ht="25.5" customHeight="1" thickBot="1">
      <c r="B10" s="78" t="s">
        <v>304</v>
      </c>
      <c r="C10" s="79">
        <v>6000</v>
      </c>
      <c r="D10" s="80">
        <f>VLOOKUP(INCTL!M285,'Série Histórica'!A6:G299,7)</f>
        <v>350.3673428780422</v>
      </c>
      <c r="E10" s="80">
        <f>IF(INCTL!$M$285&lt;61,"0,00",-1+VLOOKUP(INCTL!$M$285,'Série Histórica'!$A$4:$R$344,7,0)/VLOOKUP(INCTL!$N$285,'Série Histórica'!$A$4:$R$344,7,0))*100</f>
        <v>70.83731534918473</v>
      </c>
      <c r="F10" s="80">
        <f>IF(INCTL!$M$285&lt;49,"0,00",-1+VLOOKUP(INCTL!$M$285,'Série Histórica'!$A$4:$R$344,7,0)/VLOOKUP(INCTL!$O$285,'Série Histórica'!$A$4:$R$344,7,0))*100</f>
        <v>63.15234587982395</v>
      </c>
      <c r="G10" s="80">
        <f>IF(INCTL!$M$285&lt;37,"0,00",-1+VLOOKUP(INCTL!$M$285,'Série Histórica'!$A$4:$R$344,7,0)/VLOOKUP(INCTL!$P$285,'Série Histórica'!$A$4:$R$344,7,0))*100</f>
        <v>55.477632230458894</v>
      </c>
      <c r="H10" s="80">
        <f>IF(INCTL!$M$285&lt;25,"0,00",-1+VLOOKUP(INCTL!$M$285,'Série Histórica'!$A$4:$R$344,7,0)/VLOOKUP(INCTL!$Q$285,'Série Histórica'!$A$4:$R$344,7,0))*100</f>
        <v>47.24549273913039</v>
      </c>
      <c r="I10" s="80">
        <f>IF(INCTL!$M$285&lt;13,"0,00",-1+VLOOKUP(INCTL!$M$285,'Série Histórica'!$A$4:$R$344,7,0)/VLOOKUP(INCTL!$R$285,'Série Histórica'!$A$4:$R$344,7,0))*100</f>
        <v>29.63246133969415</v>
      </c>
      <c r="J10" s="80">
        <f>IF(INCTL!$M$285&lt;4,"0,00",-100+VLOOKUP(INCTL!$M$285,'Série Histórica'!$A$4:$S$344,7,0)/VLOOKUP(INCTL!$S$285,'Série Histórica'!$A$4:$S$344,7,0)*100)</f>
        <v>9.62011366188473</v>
      </c>
      <c r="K10" s="81">
        <f>IF(INCTL!$M$285&lt;2,"0,00",-100+VLOOKUP(INCTL!$M$285,'Série Histórica'!$A$4:$S$344,7,0)/VLOOKUP(INCTL!$T$285,'Série Histórica'!$A$4:$S$344,7,0)*100)</f>
        <v>8.208749293078114</v>
      </c>
      <c r="M10" s="88"/>
    </row>
    <row r="11" spans="2:13" s="89" customFormat="1" ht="15.75">
      <c r="B11" s="132" t="s">
        <v>305</v>
      </c>
      <c r="C11" s="90"/>
      <c r="M11" s="91"/>
    </row>
    <row r="12" spans="2:3" s="92" customFormat="1" ht="6.75" customHeight="1">
      <c r="B12" s="93"/>
      <c r="C12" s="94"/>
    </row>
    <row r="13" spans="2:3" s="92" customFormat="1" ht="15.75">
      <c r="B13" s="95" t="s">
        <v>306</v>
      </c>
      <c r="C13" s="89"/>
    </row>
    <row r="14" spans="2:3" s="92" customFormat="1" ht="15.75">
      <c r="B14" s="95" t="s">
        <v>349</v>
      </c>
      <c r="C14" s="89"/>
    </row>
    <row r="15" spans="2:3" s="92" customFormat="1" ht="15.75">
      <c r="B15" s="95" t="s">
        <v>273</v>
      </c>
      <c r="C15" s="89"/>
    </row>
    <row r="16" s="92" customFormat="1" ht="15.75"/>
    <row r="17" s="92" customFormat="1" ht="15.75"/>
    <row r="18" s="96" customFormat="1" ht="15.75"/>
    <row r="74" s="82" customFormat="1" ht="18" customHeight="1"/>
    <row r="75" s="82" customFormat="1" ht="18" customHeight="1"/>
    <row r="76" s="82" customFormat="1" ht="18" customHeight="1"/>
    <row r="77" s="82" customFormat="1" ht="18" customHeight="1"/>
    <row r="78" s="82" customFormat="1" ht="18" customHeight="1"/>
    <row r="79" s="82" customFormat="1" ht="18" customHeight="1"/>
    <row r="80" s="82" customFormat="1" ht="18" customHeight="1"/>
    <row r="81" s="82" customFormat="1" ht="18" customHeight="1"/>
    <row r="82" s="82" customFormat="1" ht="18" customHeight="1"/>
    <row r="83" s="82" customFormat="1" ht="18" customHeight="1"/>
    <row r="84" s="82" customFormat="1" ht="18" customHeight="1"/>
    <row r="85" s="82" customFormat="1" ht="18" customHeight="1"/>
    <row r="86" s="82" customFormat="1" ht="18" customHeight="1"/>
    <row r="87" s="82" customFormat="1" ht="18" customHeight="1"/>
    <row r="88" s="82" customFormat="1" ht="18" customHeight="1"/>
    <row r="89" s="82" customFormat="1" ht="18" customHeight="1"/>
    <row r="90" s="82" customFormat="1" ht="18" customHeight="1"/>
    <row r="91" s="82" customFormat="1" ht="18" customHeight="1"/>
    <row r="92" s="82" customFormat="1" ht="18" customHeight="1"/>
    <row r="93" s="82" customFormat="1" ht="18" customHeight="1"/>
    <row r="94" s="82" customFormat="1" ht="18" customHeight="1"/>
    <row r="95" s="82" customFormat="1" ht="18" customHeight="1"/>
    <row r="96" s="82" customFormat="1" ht="18" customHeight="1"/>
    <row r="97" s="82" customFormat="1" ht="18" customHeight="1"/>
  </sheetData>
  <sheetProtection password="ECF7" sheet="1"/>
  <mergeCells count="4">
    <mergeCell ref="D1:K1"/>
    <mergeCell ref="E2:I3"/>
    <mergeCell ref="B4:I4"/>
    <mergeCell ref="J4:K4"/>
  </mergeCells>
  <printOptions/>
  <pageMargins left="0.511811024" right="0.511811024" top="0.787401575" bottom="0.787401575" header="0.31496062" footer="0.3149606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T335"/>
  <sheetViews>
    <sheetView showGridLines="0" zoomScalePageLayoutView="0" workbookViewId="0" topLeftCell="A316">
      <selection activeCell="H336" sqref="H336"/>
    </sheetView>
  </sheetViews>
  <sheetFormatPr defaultColWidth="9.00390625" defaultRowHeight="14.25"/>
  <cols>
    <col min="2" max="2" width="11.625" style="0" bestFit="1" customWidth="1"/>
    <col min="12" max="12" width="10.25390625" style="0" customWidth="1"/>
  </cols>
  <sheetData>
    <row r="1" spans="2:17" ht="15" thickBot="1">
      <c r="B1" s="1" t="s">
        <v>373</v>
      </c>
      <c r="C1" s="57">
        <v>50</v>
      </c>
      <c r="D1" s="57">
        <v>400</v>
      </c>
      <c r="E1" s="57">
        <v>800</v>
      </c>
      <c r="F1" s="57">
        <v>2400</v>
      </c>
      <c r="G1" s="58">
        <v>6000</v>
      </c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>
        <v>1</v>
      </c>
      <c r="B2" s="46" t="s">
        <v>144</v>
      </c>
      <c r="C2" s="47">
        <v>0</v>
      </c>
      <c r="D2" s="47">
        <v>0</v>
      </c>
      <c r="E2" s="47">
        <v>0</v>
      </c>
      <c r="F2" s="47">
        <v>0</v>
      </c>
      <c r="G2" s="59">
        <v>0</v>
      </c>
      <c r="H2" s="4"/>
      <c r="I2" s="4"/>
      <c r="J2" s="4"/>
      <c r="K2" s="4"/>
      <c r="L2" s="3">
        <v>0</v>
      </c>
      <c r="M2" s="4"/>
      <c r="N2" s="4"/>
      <c r="O2" s="4"/>
      <c r="P2" s="4"/>
      <c r="Q2" s="4"/>
    </row>
    <row r="3" spans="1:17" ht="15">
      <c r="A3" s="2">
        <f>A2+1</f>
        <v>2</v>
      </c>
      <c r="B3" s="48" t="s">
        <v>145</v>
      </c>
      <c r="C3" s="49">
        <v>0</v>
      </c>
      <c r="D3" s="49">
        <v>0</v>
      </c>
      <c r="E3" s="49">
        <v>0</v>
      </c>
      <c r="F3" s="49">
        <v>0</v>
      </c>
      <c r="G3" s="60">
        <v>0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2">
        <f aca="true" t="shared" si="0" ref="A4:A67">A3+1</f>
        <v>3</v>
      </c>
      <c r="B4" s="48" t="s">
        <v>146</v>
      </c>
      <c r="C4" s="49">
        <v>0</v>
      </c>
      <c r="D4" s="49">
        <v>0</v>
      </c>
      <c r="E4" s="49">
        <v>0</v>
      </c>
      <c r="F4" s="49">
        <v>0</v>
      </c>
      <c r="G4" s="60">
        <v>0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2">
        <f t="shared" si="0"/>
        <v>4</v>
      </c>
      <c r="B5" s="48" t="s">
        <v>147</v>
      </c>
      <c r="C5" s="49">
        <v>0</v>
      </c>
      <c r="D5" s="49">
        <v>0</v>
      </c>
      <c r="E5" s="49">
        <v>0</v>
      </c>
      <c r="F5" s="49">
        <v>0</v>
      </c>
      <c r="G5" s="60">
        <v>0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2">
        <f t="shared" si="0"/>
        <v>5</v>
      </c>
      <c r="B6" s="48" t="s">
        <v>148</v>
      </c>
      <c r="C6" s="49">
        <v>0</v>
      </c>
      <c r="D6" s="49">
        <v>0</v>
      </c>
      <c r="E6" s="49">
        <v>0</v>
      </c>
      <c r="F6" s="49">
        <v>0</v>
      </c>
      <c r="G6" s="60">
        <v>0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2">
        <f t="shared" si="0"/>
        <v>6</v>
      </c>
      <c r="B7" s="48" t="s">
        <v>149</v>
      </c>
      <c r="C7" s="49">
        <v>0</v>
      </c>
      <c r="D7" s="49">
        <v>0</v>
      </c>
      <c r="E7" s="49">
        <v>0</v>
      </c>
      <c r="F7" s="49">
        <v>0</v>
      </c>
      <c r="G7" s="60">
        <v>0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2">
        <f t="shared" si="0"/>
        <v>7</v>
      </c>
      <c r="B8" s="48" t="s">
        <v>150</v>
      </c>
      <c r="C8" s="49">
        <v>0</v>
      </c>
      <c r="D8" s="49">
        <v>0</v>
      </c>
      <c r="E8" s="49">
        <v>0</v>
      </c>
      <c r="F8" s="49">
        <v>0</v>
      </c>
      <c r="G8" s="60">
        <v>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2">
        <f t="shared" si="0"/>
        <v>8</v>
      </c>
      <c r="B9" s="48" t="s">
        <v>151</v>
      </c>
      <c r="C9" s="49">
        <v>0</v>
      </c>
      <c r="D9" s="49">
        <v>0</v>
      </c>
      <c r="E9" s="49">
        <v>0</v>
      </c>
      <c r="F9" s="49">
        <v>0</v>
      </c>
      <c r="G9" s="60">
        <v>0</v>
      </c>
      <c r="H9" s="4"/>
      <c r="I9" s="5"/>
      <c r="J9" s="4"/>
      <c r="K9" s="4"/>
      <c r="L9" s="4"/>
      <c r="M9" s="4"/>
      <c r="N9" s="5"/>
      <c r="O9" s="4"/>
      <c r="P9" s="4"/>
      <c r="Q9" s="4"/>
    </row>
    <row r="10" spans="1:17" ht="15">
      <c r="A10" s="2">
        <f t="shared" si="0"/>
        <v>9</v>
      </c>
      <c r="B10" s="48" t="s">
        <v>152</v>
      </c>
      <c r="C10" s="49">
        <v>0</v>
      </c>
      <c r="D10" s="49">
        <v>0</v>
      </c>
      <c r="E10" s="49">
        <v>0</v>
      </c>
      <c r="F10" s="49">
        <v>0</v>
      </c>
      <c r="G10" s="60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2">
        <f t="shared" si="0"/>
        <v>10</v>
      </c>
      <c r="B11" s="48" t="s">
        <v>153</v>
      </c>
      <c r="C11" s="49">
        <v>0</v>
      </c>
      <c r="D11" s="49">
        <v>0</v>
      </c>
      <c r="E11" s="49">
        <v>0</v>
      </c>
      <c r="F11" s="49">
        <v>0</v>
      </c>
      <c r="G11" s="60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">
        <f t="shared" si="0"/>
        <v>11</v>
      </c>
      <c r="B12" s="48" t="s">
        <v>154</v>
      </c>
      <c r="C12" s="49">
        <v>0</v>
      </c>
      <c r="D12" s="49">
        <v>0</v>
      </c>
      <c r="E12" s="49">
        <v>0</v>
      </c>
      <c r="F12" s="49">
        <v>0</v>
      </c>
      <c r="G12" s="60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>
        <f t="shared" si="0"/>
        <v>12</v>
      </c>
      <c r="B13" s="48" t="s">
        <v>155</v>
      </c>
      <c r="C13" s="49">
        <v>0</v>
      </c>
      <c r="D13" s="49">
        <v>0</v>
      </c>
      <c r="E13" s="49">
        <v>0</v>
      </c>
      <c r="F13" s="49">
        <v>0</v>
      </c>
      <c r="G13" s="60"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2">
        <f t="shared" si="0"/>
        <v>13</v>
      </c>
      <c r="B14" s="48" t="s">
        <v>156</v>
      </c>
      <c r="C14" s="49">
        <v>0</v>
      </c>
      <c r="D14" s="49">
        <v>0</v>
      </c>
      <c r="E14" s="49">
        <v>0</v>
      </c>
      <c r="F14" s="49">
        <v>0</v>
      </c>
      <c r="G14" s="60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">
        <f t="shared" si="0"/>
        <v>14</v>
      </c>
      <c r="B15" s="48" t="s">
        <v>157</v>
      </c>
      <c r="C15" s="49">
        <v>0</v>
      </c>
      <c r="D15" s="49">
        <v>0</v>
      </c>
      <c r="E15" s="49">
        <v>0</v>
      </c>
      <c r="F15" s="49">
        <v>0</v>
      </c>
      <c r="G15" s="60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">
        <f t="shared" si="0"/>
        <v>15</v>
      </c>
      <c r="B16" s="48" t="s">
        <v>158</v>
      </c>
      <c r="C16" s="49">
        <v>0</v>
      </c>
      <c r="D16" s="49">
        <v>0</v>
      </c>
      <c r="E16" s="49">
        <v>0</v>
      </c>
      <c r="F16" s="49">
        <v>0</v>
      </c>
      <c r="G16" s="60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">
        <f t="shared" si="0"/>
        <v>16</v>
      </c>
      <c r="B17" s="48" t="s">
        <v>159</v>
      </c>
      <c r="C17" s="49">
        <v>0</v>
      </c>
      <c r="D17" s="49">
        <v>0</v>
      </c>
      <c r="E17" s="49">
        <v>0</v>
      </c>
      <c r="F17" s="49">
        <v>0</v>
      </c>
      <c r="G17" s="60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2">
        <f t="shared" si="0"/>
        <v>17</v>
      </c>
      <c r="B18" s="48" t="s">
        <v>160</v>
      </c>
      <c r="C18" s="49">
        <v>0</v>
      </c>
      <c r="D18" s="49">
        <v>0</v>
      </c>
      <c r="E18" s="49">
        <v>0</v>
      </c>
      <c r="F18" s="49">
        <v>0</v>
      </c>
      <c r="G18" s="60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">
        <f t="shared" si="0"/>
        <v>18</v>
      </c>
      <c r="B19" s="48" t="s">
        <v>161</v>
      </c>
      <c r="C19" s="49">
        <v>0</v>
      </c>
      <c r="D19" s="49">
        <v>0</v>
      </c>
      <c r="E19" s="49">
        <v>0</v>
      </c>
      <c r="F19" s="49">
        <v>0</v>
      </c>
      <c r="G19" s="60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">
        <f t="shared" si="0"/>
        <v>19</v>
      </c>
      <c r="B20" s="48" t="s">
        <v>162</v>
      </c>
      <c r="C20" s="49">
        <v>0</v>
      </c>
      <c r="D20" s="49">
        <v>0</v>
      </c>
      <c r="E20" s="49">
        <v>0</v>
      </c>
      <c r="F20" s="49">
        <v>0</v>
      </c>
      <c r="G20" s="60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">
        <f t="shared" si="0"/>
        <v>20</v>
      </c>
      <c r="B21" s="48" t="s">
        <v>163</v>
      </c>
      <c r="C21" s="49">
        <v>0</v>
      </c>
      <c r="D21" s="49">
        <v>0</v>
      </c>
      <c r="E21" s="49">
        <v>0</v>
      </c>
      <c r="F21" s="49">
        <v>0</v>
      </c>
      <c r="G21" s="60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">
        <f t="shared" si="0"/>
        <v>21</v>
      </c>
      <c r="B22" s="48" t="s">
        <v>164</v>
      </c>
      <c r="C22" s="49">
        <v>0</v>
      </c>
      <c r="D22" s="49">
        <v>0</v>
      </c>
      <c r="E22" s="49">
        <v>0</v>
      </c>
      <c r="F22" s="49">
        <v>0</v>
      </c>
      <c r="G22" s="60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">
        <f t="shared" si="0"/>
        <v>22</v>
      </c>
      <c r="B23" s="48" t="s">
        <v>165</v>
      </c>
      <c r="C23" s="49">
        <v>0</v>
      </c>
      <c r="D23" s="49">
        <v>0</v>
      </c>
      <c r="E23" s="49">
        <v>0</v>
      </c>
      <c r="F23" s="49">
        <v>0</v>
      </c>
      <c r="G23" s="60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">
        <f t="shared" si="0"/>
        <v>23</v>
      </c>
      <c r="B24" s="48" t="s">
        <v>166</v>
      </c>
      <c r="C24" s="49">
        <v>0</v>
      </c>
      <c r="D24" s="49">
        <v>0</v>
      </c>
      <c r="E24" s="49">
        <v>0</v>
      </c>
      <c r="F24" s="49">
        <v>0</v>
      </c>
      <c r="G24" s="60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2">
        <f t="shared" si="0"/>
        <v>24</v>
      </c>
      <c r="B25" s="48" t="s">
        <v>167</v>
      </c>
      <c r="C25" s="49">
        <v>0</v>
      </c>
      <c r="D25" s="49">
        <v>0</v>
      </c>
      <c r="E25" s="49">
        <v>0</v>
      </c>
      <c r="F25" s="49">
        <v>0</v>
      </c>
      <c r="G25" s="60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2">
        <f t="shared" si="0"/>
        <v>25</v>
      </c>
      <c r="B26" s="48" t="s">
        <v>168</v>
      </c>
      <c r="C26" s="49">
        <v>0</v>
      </c>
      <c r="D26" s="49">
        <v>0</v>
      </c>
      <c r="E26" s="49">
        <v>0</v>
      </c>
      <c r="F26" s="49">
        <v>0</v>
      </c>
      <c r="G26" s="60"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2">
        <f t="shared" si="0"/>
        <v>26</v>
      </c>
      <c r="B27" s="48" t="s">
        <v>169</v>
      </c>
      <c r="C27" s="49">
        <v>0</v>
      </c>
      <c r="D27" s="49">
        <v>0</v>
      </c>
      <c r="E27" s="49">
        <v>0</v>
      </c>
      <c r="F27" s="49">
        <v>0</v>
      </c>
      <c r="G27" s="60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2">
        <f t="shared" si="0"/>
        <v>27</v>
      </c>
      <c r="B28" s="48" t="s">
        <v>170</v>
      </c>
      <c r="C28" s="49">
        <v>0</v>
      </c>
      <c r="D28" s="49">
        <v>0</v>
      </c>
      <c r="E28" s="49">
        <v>0</v>
      </c>
      <c r="F28" s="49">
        <v>0</v>
      </c>
      <c r="G28" s="60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2">
        <f t="shared" si="0"/>
        <v>28</v>
      </c>
      <c r="B29" s="48" t="s">
        <v>171</v>
      </c>
      <c r="C29" s="49">
        <v>0</v>
      </c>
      <c r="D29" s="49">
        <v>0</v>
      </c>
      <c r="E29" s="49">
        <v>0</v>
      </c>
      <c r="F29" s="49">
        <v>0</v>
      </c>
      <c r="G29" s="60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2">
        <f t="shared" si="0"/>
        <v>29</v>
      </c>
      <c r="B30" s="48" t="s">
        <v>172</v>
      </c>
      <c r="C30" s="49">
        <v>0</v>
      </c>
      <c r="D30" s="49">
        <v>0</v>
      </c>
      <c r="E30" s="49">
        <v>0</v>
      </c>
      <c r="F30" s="49">
        <v>0</v>
      </c>
      <c r="G30" s="60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2">
        <f t="shared" si="0"/>
        <v>30</v>
      </c>
      <c r="B31" s="48" t="s">
        <v>173</v>
      </c>
      <c r="C31" s="49">
        <v>0</v>
      </c>
      <c r="D31" s="49">
        <v>0</v>
      </c>
      <c r="E31" s="49">
        <v>0</v>
      </c>
      <c r="F31" s="49">
        <v>0</v>
      </c>
      <c r="G31" s="60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2">
        <f t="shared" si="0"/>
        <v>31</v>
      </c>
      <c r="B32" s="48" t="s">
        <v>174</v>
      </c>
      <c r="C32" s="49">
        <v>0</v>
      </c>
      <c r="D32" s="49">
        <v>0</v>
      </c>
      <c r="E32" s="49">
        <v>0</v>
      </c>
      <c r="F32" s="49">
        <v>0</v>
      </c>
      <c r="G32" s="60"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2">
        <f t="shared" si="0"/>
        <v>32</v>
      </c>
      <c r="B33" s="48" t="s">
        <v>175</v>
      </c>
      <c r="C33" s="49">
        <v>0</v>
      </c>
      <c r="D33" s="49">
        <v>0</v>
      </c>
      <c r="E33" s="49">
        <v>0</v>
      </c>
      <c r="F33" s="49">
        <v>0</v>
      </c>
      <c r="G33" s="60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2">
        <f t="shared" si="0"/>
        <v>33</v>
      </c>
      <c r="B34" s="48" t="s">
        <v>176</v>
      </c>
      <c r="C34" s="49">
        <v>0</v>
      </c>
      <c r="D34" s="49">
        <v>0</v>
      </c>
      <c r="E34" s="49">
        <v>0</v>
      </c>
      <c r="F34" s="49">
        <v>0</v>
      </c>
      <c r="G34" s="60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2">
        <f t="shared" si="0"/>
        <v>34</v>
      </c>
      <c r="B35" s="48" t="s">
        <v>177</v>
      </c>
      <c r="C35" s="49">
        <v>0</v>
      </c>
      <c r="D35" s="49">
        <v>0</v>
      </c>
      <c r="E35" s="49">
        <v>0</v>
      </c>
      <c r="F35" s="49">
        <v>0</v>
      </c>
      <c r="G35" s="60"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2">
        <f t="shared" si="0"/>
        <v>35</v>
      </c>
      <c r="B36" s="48" t="s">
        <v>178</v>
      </c>
      <c r="C36" s="49">
        <v>0</v>
      </c>
      <c r="D36" s="49">
        <v>0</v>
      </c>
      <c r="E36" s="49">
        <v>0</v>
      </c>
      <c r="F36" s="49">
        <v>0</v>
      </c>
      <c r="G36" s="60"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2">
        <f t="shared" si="0"/>
        <v>36</v>
      </c>
      <c r="B37" s="48" t="s">
        <v>179</v>
      </c>
      <c r="C37" s="49">
        <v>0</v>
      </c>
      <c r="D37" s="49">
        <v>0</v>
      </c>
      <c r="E37" s="49">
        <v>0</v>
      </c>
      <c r="F37" s="49">
        <v>0</v>
      </c>
      <c r="G37" s="60"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2">
        <f t="shared" si="0"/>
        <v>37</v>
      </c>
      <c r="B38" s="48" t="s">
        <v>180</v>
      </c>
      <c r="C38" s="49">
        <v>0</v>
      </c>
      <c r="D38" s="49">
        <v>0</v>
      </c>
      <c r="E38" s="49">
        <v>0</v>
      </c>
      <c r="F38" s="49">
        <v>0</v>
      </c>
      <c r="G38" s="60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2">
        <f t="shared" si="0"/>
        <v>38</v>
      </c>
      <c r="B39" s="48" t="s">
        <v>181</v>
      </c>
      <c r="C39" s="49">
        <v>0</v>
      </c>
      <c r="D39" s="49">
        <v>0</v>
      </c>
      <c r="E39" s="49">
        <v>0</v>
      </c>
      <c r="F39" s="49">
        <v>0</v>
      </c>
      <c r="G39" s="60"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2">
        <f t="shared" si="0"/>
        <v>39</v>
      </c>
      <c r="B40" s="48" t="s">
        <v>182</v>
      </c>
      <c r="C40" s="49">
        <v>0</v>
      </c>
      <c r="D40" s="49">
        <v>0</v>
      </c>
      <c r="E40" s="49">
        <v>0</v>
      </c>
      <c r="F40" s="49">
        <v>0</v>
      </c>
      <c r="G40" s="60"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2">
        <f t="shared" si="0"/>
        <v>40</v>
      </c>
      <c r="B41" s="48" t="s">
        <v>183</v>
      </c>
      <c r="C41" s="49">
        <v>0</v>
      </c>
      <c r="D41" s="49">
        <v>0</v>
      </c>
      <c r="E41" s="49">
        <v>0</v>
      </c>
      <c r="F41" s="49">
        <v>0</v>
      </c>
      <c r="G41" s="60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2">
        <f t="shared" si="0"/>
        <v>41</v>
      </c>
      <c r="B42" s="48" t="s">
        <v>184</v>
      </c>
      <c r="C42" s="49">
        <v>0</v>
      </c>
      <c r="D42" s="49">
        <v>0</v>
      </c>
      <c r="E42" s="49">
        <v>0</v>
      </c>
      <c r="F42" s="49">
        <v>0</v>
      </c>
      <c r="G42" s="60"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2">
        <f t="shared" si="0"/>
        <v>42</v>
      </c>
      <c r="B43" s="48" t="s">
        <v>185</v>
      </c>
      <c r="C43" s="49">
        <v>0</v>
      </c>
      <c r="D43" s="49">
        <v>0</v>
      </c>
      <c r="E43" s="49">
        <v>0</v>
      </c>
      <c r="F43" s="49">
        <v>0</v>
      </c>
      <c r="G43" s="60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2">
        <f t="shared" si="0"/>
        <v>43</v>
      </c>
      <c r="B44" s="48" t="s">
        <v>186</v>
      </c>
      <c r="C44" s="49">
        <v>0</v>
      </c>
      <c r="D44" s="49">
        <v>0</v>
      </c>
      <c r="E44" s="49">
        <v>0</v>
      </c>
      <c r="F44" s="49">
        <v>0</v>
      </c>
      <c r="G44" s="60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2">
        <f t="shared" si="0"/>
        <v>44</v>
      </c>
      <c r="B45" s="48" t="s">
        <v>187</v>
      </c>
      <c r="C45" s="49">
        <v>0</v>
      </c>
      <c r="D45" s="49">
        <v>0</v>
      </c>
      <c r="E45" s="49">
        <v>0</v>
      </c>
      <c r="F45" s="49">
        <v>0</v>
      </c>
      <c r="G45" s="60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2">
        <f t="shared" si="0"/>
        <v>45</v>
      </c>
      <c r="B46" s="48" t="s">
        <v>188</v>
      </c>
      <c r="C46" s="49">
        <v>0</v>
      </c>
      <c r="D46" s="49">
        <v>0</v>
      </c>
      <c r="E46" s="49">
        <v>0</v>
      </c>
      <c r="F46" s="49">
        <v>0</v>
      </c>
      <c r="G46" s="60"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2">
        <f t="shared" si="0"/>
        <v>46</v>
      </c>
      <c r="B47" s="48" t="s">
        <v>189</v>
      </c>
      <c r="C47" s="49">
        <v>0</v>
      </c>
      <c r="D47" s="49">
        <v>0</v>
      </c>
      <c r="E47" s="49">
        <v>0</v>
      </c>
      <c r="F47" s="49">
        <v>0</v>
      </c>
      <c r="G47" s="60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2">
        <f t="shared" si="0"/>
        <v>47</v>
      </c>
      <c r="B48" s="48" t="s">
        <v>190</v>
      </c>
      <c r="C48" s="49">
        <v>0</v>
      </c>
      <c r="D48" s="49">
        <v>0</v>
      </c>
      <c r="E48" s="49">
        <v>0</v>
      </c>
      <c r="F48" s="49">
        <v>0</v>
      </c>
      <c r="G48" s="60">
        <v>0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2">
        <f t="shared" si="0"/>
        <v>48</v>
      </c>
      <c r="B49" s="48" t="s">
        <v>191</v>
      </c>
      <c r="C49" s="49">
        <v>0</v>
      </c>
      <c r="D49" s="49">
        <v>0</v>
      </c>
      <c r="E49" s="49">
        <v>0</v>
      </c>
      <c r="F49" s="49">
        <v>0</v>
      </c>
      <c r="G49" s="60">
        <v>0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2">
        <f t="shared" si="0"/>
        <v>49</v>
      </c>
      <c r="B50" s="48" t="s">
        <v>192</v>
      </c>
      <c r="C50" s="49">
        <v>0</v>
      </c>
      <c r="D50" s="49">
        <v>0</v>
      </c>
      <c r="E50" s="49">
        <v>0</v>
      </c>
      <c r="F50" s="49">
        <v>0</v>
      </c>
      <c r="G50" s="60"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2">
        <f t="shared" si="0"/>
        <v>50</v>
      </c>
      <c r="B51" s="48" t="s">
        <v>193</v>
      </c>
      <c r="C51" s="49">
        <v>0</v>
      </c>
      <c r="D51" s="49">
        <v>0</v>
      </c>
      <c r="E51" s="49">
        <v>0</v>
      </c>
      <c r="F51" s="49">
        <v>0</v>
      </c>
      <c r="G51" s="60"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2">
        <f t="shared" si="0"/>
        <v>51</v>
      </c>
      <c r="B52" s="48" t="s">
        <v>194</v>
      </c>
      <c r="C52" s="49">
        <v>0</v>
      </c>
      <c r="D52" s="49">
        <v>0</v>
      </c>
      <c r="E52" s="49">
        <v>0</v>
      </c>
      <c r="F52" s="49">
        <v>0</v>
      </c>
      <c r="G52" s="60">
        <v>0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2">
        <f t="shared" si="0"/>
        <v>52</v>
      </c>
      <c r="B53" s="48" t="s">
        <v>195</v>
      </c>
      <c r="C53" s="49">
        <v>0</v>
      </c>
      <c r="D53" s="49">
        <v>0</v>
      </c>
      <c r="E53" s="49">
        <v>0</v>
      </c>
      <c r="F53" s="49">
        <v>0</v>
      </c>
      <c r="G53" s="60">
        <v>0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2">
        <f t="shared" si="0"/>
        <v>53</v>
      </c>
      <c r="B54" s="48" t="s">
        <v>196</v>
      </c>
      <c r="C54" s="49">
        <v>0</v>
      </c>
      <c r="D54" s="49">
        <v>0</v>
      </c>
      <c r="E54" s="49">
        <v>0</v>
      </c>
      <c r="F54" s="49">
        <v>0</v>
      </c>
      <c r="G54" s="60"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2">
        <f t="shared" si="0"/>
        <v>54</v>
      </c>
      <c r="B55" s="48" t="s">
        <v>197</v>
      </c>
      <c r="C55" s="49">
        <v>0</v>
      </c>
      <c r="D55" s="49">
        <v>0</v>
      </c>
      <c r="E55" s="49">
        <v>0</v>
      </c>
      <c r="F55" s="49">
        <v>0</v>
      </c>
      <c r="G55" s="60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2">
        <f t="shared" si="0"/>
        <v>55</v>
      </c>
      <c r="B56" s="48" t="s">
        <v>198</v>
      </c>
      <c r="C56" s="49">
        <v>0</v>
      </c>
      <c r="D56" s="49">
        <v>0</v>
      </c>
      <c r="E56" s="49">
        <v>0</v>
      </c>
      <c r="F56" s="49">
        <v>0</v>
      </c>
      <c r="G56" s="60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2">
        <f t="shared" si="0"/>
        <v>56</v>
      </c>
      <c r="B57" s="48" t="s">
        <v>199</v>
      </c>
      <c r="C57" s="49">
        <v>0</v>
      </c>
      <c r="D57" s="49">
        <v>0</v>
      </c>
      <c r="E57" s="49">
        <v>0</v>
      </c>
      <c r="F57" s="49">
        <v>0</v>
      </c>
      <c r="G57" s="60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2">
        <f t="shared" si="0"/>
        <v>57</v>
      </c>
      <c r="B58" s="48" t="s">
        <v>200</v>
      </c>
      <c r="C58" s="49">
        <v>0</v>
      </c>
      <c r="D58" s="49">
        <v>0</v>
      </c>
      <c r="E58" s="49">
        <v>0</v>
      </c>
      <c r="F58" s="49">
        <v>0</v>
      </c>
      <c r="G58" s="60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2">
        <f t="shared" si="0"/>
        <v>58</v>
      </c>
      <c r="B59" s="48" t="s">
        <v>201</v>
      </c>
      <c r="C59" s="49">
        <v>0</v>
      </c>
      <c r="D59" s="49">
        <v>0</v>
      </c>
      <c r="E59" s="49">
        <v>0</v>
      </c>
      <c r="F59" s="49">
        <v>0</v>
      </c>
      <c r="G59" s="60">
        <v>0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2">
        <f t="shared" si="0"/>
        <v>59</v>
      </c>
      <c r="B60" s="48" t="s">
        <v>202</v>
      </c>
      <c r="C60" s="49">
        <v>0</v>
      </c>
      <c r="D60" s="49">
        <v>0</v>
      </c>
      <c r="E60" s="49">
        <v>0</v>
      </c>
      <c r="F60" s="49">
        <v>0</v>
      </c>
      <c r="G60" s="60">
        <v>0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2">
        <f t="shared" si="0"/>
        <v>60</v>
      </c>
      <c r="B61" s="48" t="s">
        <v>203</v>
      </c>
      <c r="C61" s="49">
        <v>0</v>
      </c>
      <c r="D61" s="49">
        <v>0</v>
      </c>
      <c r="E61" s="49">
        <v>0</v>
      </c>
      <c r="F61" s="49">
        <v>0</v>
      </c>
      <c r="G61" s="60">
        <v>0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2">
        <f t="shared" si="0"/>
        <v>61</v>
      </c>
      <c r="B62" s="48" t="s">
        <v>204</v>
      </c>
      <c r="C62" s="49">
        <v>0</v>
      </c>
      <c r="D62" s="49">
        <v>0</v>
      </c>
      <c r="E62" s="49">
        <v>0</v>
      </c>
      <c r="F62" s="49">
        <v>0</v>
      </c>
      <c r="G62" s="60">
        <v>0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2">
        <f t="shared" si="0"/>
        <v>62</v>
      </c>
      <c r="B63" s="48" t="s">
        <v>205</v>
      </c>
      <c r="C63" s="49">
        <v>0</v>
      </c>
      <c r="D63" s="49">
        <v>0</v>
      </c>
      <c r="E63" s="49">
        <v>0</v>
      </c>
      <c r="F63" s="49">
        <v>0</v>
      </c>
      <c r="G63" s="60">
        <v>0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2">
        <f t="shared" si="0"/>
        <v>63</v>
      </c>
      <c r="B64" s="48" t="s">
        <v>206</v>
      </c>
      <c r="C64" s="49">
        <v>0</v>
      </c>
      <c r="D64" s="49">
        <v>0</v>
      </c>
      <c r="E64" s="49">
        <v>0</v>
      </c>
      <c r="F64" s="49">
        <v>0</v>
      </c>
      <c r="G64" s="60">
        <v>0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2">
        <f t="shared" si="0"/>
        <v>64</v>
      </c>
      <c r="B65" s="48" t="s">
        <v>207</v>
      </c>
      <c r="C65" s="49">
        <v>0</v>
      </c>
      <c r="D65" s="49">
        <v>0</v>
      </c>
      <c r="E65" s="49">
        <v>0</v>
      </c>
      <c r="F65" s="49">
        <v>0</v>
      </c>
      <c r="G65" s="60"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2">
        <f t="shared" si="0"/>
        <v>65</v>
      </c>
      <c r="B66" s="48" t="s">
        <v>208</v>
      </c>
      <c r="C66" s="49">
        <v>0</v>
      </c>
      <c r="D66" s="49">
        <v>0</v>
      </c>
      <c r="E66" s="49">
        <v>0</v>
      </c>
      <c r="F66" s="49">
        <v>0</v>
      </c>
      <c r="G66" s="60"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2">
        <f t="shared" si="0"/>
        <v>66</v>
      </c>
      <c r="B67" s="48" t="s">
        <v>209</v>
      </c>
      <c r="C67" s="49">
        <v>0</v>
      </c>
      <c r="D67" s="49">
        <v>0</v>
      </c>
      <c r="E67" s="49">
        <v>0</v>
      </c>
      <c r="F67" s="49">
        <v>0</v>
      </c>
      <c r="G67" s="60">
        <v>0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2">
        <f aca="true" t="shared" si="1" ref="A68:A131">A67+1</f>
        <v>67</v>
      </c>
      <c r="B68" s="48" t="s">
        <v>210</v>
      </c>
      <c r="C68" s="49">
        <v>0</v>
      </c>
      <c r="D68" s="49">
        <v>0</v>
      </c>
      <c r="E68" s="49">
        <v>0</v>
      </c>
      <c r="F68" s="49">
        <v>0</v>
      </c>
      <c r="G68" s="60">
        <v>0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2">
        <f t="shared" si="1"/>
        <v>68</v>
      </c>
      <c r="B69" s="48" t="s">
        <v>211</v>
      </c>
      <c r="C69" s="49">
        <v>0</v>
      </c>
      <c r="D69" s="49">
        <v>0</v>
      </c>
      <c r="E69" s="49">
        <v>0</v>
      </c>
      <c r="F69" s="49">
        <v>0</v>
      </c>
      <c r="G69" s="60">
        <v>0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2">
        <f t="shared" si="1"/>
        <v>69</v>
      </c>
      <c r="B70" s="48" t="s">
        <v>212</v>
      </c>
      <c r="C70" s="49">
        <v>0</v>
      </c>
      <c r="D70" s="49">
        <v>0</v>
      </c>
      <c r="E70" s="49">
        <v>0</v>
      </c>
      <c r="F70" s="49">
        <v>0</v>
      </c>
      <c r="G70" s="60">
        <v>0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2">
        <f t="shared" si="1"/>
        <v>70</v>
      </c>
      <c r="B71" s="48" t="s">
        <v>213</v>
      </c>
      <c r="C71" s="49">
        <v>0</v>
      </c>
      <c r="D71" s="49">
        <v>0</v>
      </c>
      <c r="E71" s="49">
        <v>0</v>
      </c>
      <c r="F71" s="49">
        <v>0</v>
      </c>
      <c r="G71" s="60"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">
      <c r="A72" s="2">
        <f t="shared" si="1"/>
        <v>71</v>
      </c>
      <c r="B72" s="48" t="s">
        <v>214</v>
      </c>
      <c r="C72" s="49">
        <v>0</v>
      </c>
      <c r="D72" s="49">
        <v>0</v>
      </c>
      <c r="E72" s="49">
        <v>0</v>
      </c>
      <c r="F72" s="49">
        <v>0</v>
      </c>
      <c r="G72" s="60">
        <v>0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">
      <c r="A73" s="2">
        <f t="shared" si="1"/>
        <v>72</v>
      </c>
      <c r="B73" s="48" t="s">
        <v>215</v>
      </c>
      <c r="C73" s="49">
        <v>0</v>
      </c>
      <c r="D73" s="49">
        <v>0</v>
      </c>
      <c r="E73" s="49">
        <v>0</v>
      </c>
      <c r="F73" s="49">
        <v>0</v>
      </c>
      <c r="G73" s="60">
        <v>0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2">
        <f t="shared" si="1"/>
        <v>73</v>
      </c>
      <c r="B74" s="48" t="s">
        <v>216</v>
      </c>
      <c r="C74" s="49">
        <v>0</v>
      </c>
      <c r="D74" s="49">
        <v>0</v>
      </c>
      <c r="E74" s="49">
        <v>0</v>
      </c>
      <c r="F74" s="49">
        <v>0</v>
      </c>
      <c r="G74" s="60"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2">
        <f t="shared" si="1"/>
        <v>74</v>
      </c>
      <c r="B75" s="48" t="s">
        <v>217</v>
      </c>
      <c r="C75" s="49">
        <v>0</v>
      </c>
      <c r="D75" s="49">
        <v>0</v>
      </c>
      <c r="E75" s="49">
        <v>0</v>
      </c>
      <c r="F75" s="49">
        <v>0</v>
      </c>
      <c r="G75" s="60">
        <v>0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2">
        <f t="shared" si="1"/>
        <v>75</v>
      </c>
      <c r="B76" s="48" t="s">
        <v>218</v>
      </c>
      <c r="C76" s="49">
        <v>0</v>
      </c>
      <c r="D76" s="49">
        <v>0</v>
      </c>
      <c r="E76" s="49">
        <v>0</v>
      </c>
      <c r="F76" s="49">
        <v>0</v>
      </c>
      <c r="G76" s="60"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">
      <c r="A77" s="2">
        <f t="shared" si="1"/>
        <v>76</v>
      </c>
      <c r="B77" s="48" t="s">
        <v>219</v>
      </c>
      <c r="C77" s="49">
        <v>0</v>
      </c>
      <c r="D77" s="49">
        <v>0</v>
      </c>
      <c r="E77" s="49">
        <v>0</v>
      </c>
      <c r="F77" s="49">
        <v>0</v>
      </c>
      <c r="G77" s="60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2">
        <f t="shared" si="1"/>
        <v>77</v>
      </c>
      <c r="B78" s="48" t="s">
        <v>220</v>
      </c>
      <c r="C78" s="49">
        <v>0</v>
      </c>
      <c r="D78" s="49">
        <v>0</v>
      </c>
      <c r="E78" s="49">
        <v>0</v>
      </c>
      <c r="F78" s="49">
        <v>0</v>
      </c>
      <c r="G78" s="60">
        <v>0</v>
      </c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2">
        <f t="shared" si="1"/>
        <v>78</v>
      </c>
      <c r="B79" s="48" t="s">
        <v>221</v>
      </c>
      <c r="C79" s="49">
        <v>0</v>
      </c>
      <c r="D79" s="49">
        <v>0</v>
      </c>
      <c r="E79" s="49">
        <v>0</v>
      </c>
      <c r="F79" s="49">
        <v>0</v>
      </c>
      <c r="G79" s="60"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">
        <f t="shared" si="1"/>
        <v>79</v>
      </c>
      <c r="B80" s="48" t="s">
        <v>222</v>
      </c>
      <c r="C80" s="49">
        <v>0</v>
      </c>
      <c r="D80" s="49">
        <v>0</v>
      </c>
      <c r="E80" s="49">
        <v>0</v>
      </c>
      <c r="F80" s="49">
        <v>0</v>
      </c>
      <c r="G80" s="60"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">
      <c r="A81" s="2">
        <f t="shared" si="1"/>
        <v>80</v>
      </c>
      <c r="B81" s="48" t="s">
        <v>223</v>
      </c>
      <c r="C81" s="49">
        <v>0</v>
      </c>
      <c r="D81" s="49">
        <v>0</v>
      </c>
      <c r="E81" s="49">
        <v>0</v>
      </c>
      <c r="F81" s="49">
        <v>0</v>
      </c>
      <c r="G81" s="60"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>
      <c r="A82" s="2">
        <f t="shared" si="1"/>
        <v>81</v>
      </c>
      <c r="B82" s="48" t="s">
        <v>224</v>
      </c>
      <c r="C82" s="49">
        <v>0</v>
      </c>
      <c r="D82" s="49">
        <v>0</v>
      </c>
      <c r="E82" s="49">
        <v>0</v>
      </c>
      <c r="F82" s="49">
        <v>0</v>
      </c>
      <c r="G82" s="60"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>
      <c r="A83" s="2">
        <f t="shared" si="1"/>
        <v>82</v>
      </c>
      <c r="B83" s="48" t="s">
        <v>225</v>
      </c>
      <c r="C83" s="49">
        <v>0</v>
      </c>
      <c r="D83" s="49">
        <v>0</v>
      </c>
      <c r="E83" s="49">
        <v>0</v>
      </c>
      <c r="F83" s="49">
        <v>0</v>
      </c>
      <c r="G83" s="60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">
      <c r="A84" s="2">
        <f t="shared" si="1"/>
        <v>83</v>
      </c>
      <c r="B84" s="48" t="s">
        <v>226</v>
      </c>
      <c r="C84" s="49">
        <v>0</v>
      </c>
      <c r="D84" s="49">
        <v>0</v>
      </c>
      <c r="E84" s="49">
        <v>0</v>
      </c>
      <c r="F84" s="49">
        <v>0</v>
      </c>
      <c r="G84" s="60"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">
      <c r="A85" s="2">
        <f t="shared" si="1"/>
        <v>84</v>
      </c>
      <c r="B85" s="48" t="s">
        <v>227</v>
      </c>
      <c r="C85" s="49">
        <v>0</v>
      </c>
      <c r="D85" s="49">
        <v>0</v>
      </c>
      <c r="E85" s="49">
        <v>0</v>
      </c>
      <c r="F85" s="49">
        <v>0</v>
      </c>
      <c r="G85" s="60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2">
        <f t="shared" si="1"/>
        <v>85</v>
      </c>
      <c r="B86" s="48" t="s">
        <v>228</v>
      </c>
      <c r="C86" s="49">
        <v>0</v>
      </c>
      <c r="D86" s="49">
        <v>0</v>
      </c>
      <c r="E86" s="49">
        <v>0</v>
      </c>
      <c r="F86" s="49">
        <v>0</v>
      </c>
      <c r="G86" s="60">
        <v>0</v>
      </c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2">
        <f t="shared" si="1"/>
        <v>86</v>
      </c>
      <c r="B87" s="48" t="s">
        <v>229</v>
      </c>
      <c r="C87" s="49">
        <v>0</v>
      </c>
      <c r="D87" s="49">
        <v>0</v>
      </c>
      <c r="E87" s="49">
        <v>0</v>
      </c>
      <c r="F87" s="49">
        <v>0</v>
      </c>
      <c r="G87" s="60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2">
        <f t="shared" si="1"/>
        <v>87</v>
      </c>
      <c r="B88" s="48" t="s">
        <v>230</v>
      </c>
      <c r="C88" s="49">
        <v>0</v>
      </c>
      <c r="D88" s="49">
        <v>0</v>
      </c>
      <c r="E88" s="49">
        <v>0</v>
      </c>
      <c r="F88" s="49">
        <v>0</v>
      </c>
      <c r="G88" s="60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2">
        <f t="shared" si="1"/>
        <v>88</v>
      </c>
      <c r="B89" s="48" t="s">
        <v>231</v>
      </c>
      <c r="C89" s="49">
        <v>0</v>
      </c>
      <c r="D89" s="49">
        <v>0</v>
      </c>
      <c r="E89" s="49">
        <v>0</v>
      </c>
      <c r="F89" s="49">
        <v>0</v>
      </c>
      <c r="G89" s="60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2">
        <f t="shared" si="1"/>
        <v>89</v>
      </c>
      <c r="B90" s="48" t="s">
        <v>232</v>
      </c>
      <c r="C90" s="49">
        <v>0</v>
      </c>
      <c r="D90" s="49">
        <v>0</v>
      </c>
      <c r="E90" s="49">
        <v>0</v>
      </c>
      <c r="F90" s="49">
        <v>0</v>
      </c>
      <c r="G90" s="60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2">
        <f t="shared" si="1"/>
        <v>90</v>
      </c>
      <c r="B91" s="48" t="s">
        <v>233</v>
      </c>
      <c r="C91" s="49">
        <v>0</v>
      </c>
      <c r="D91" s="49">
        <v>0</v>
      </c>
      <c r="E91" s="49">
        <v>0</v>
      </c>
      <c r="F91" s="49">
        <v>0</v>
      </c>
      <c r="G91" s="60"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2">
        <f t="shared" si="1"/>
        <v>91</v>
      </c>
      <c r="B92" s="48" t="s">
        <v>234</v>
      </c>
      <c r="C92" s="49">
        <v>0</v>
      </c>
      <c r="D92" s="49">
        <v>0</v>
      </c>
      <c r="E92" s="49">
        <v>0</v>
      </c>
      <c r="F92" s="49">
        <v>0</v>
      </c>
      <c r="G92" s="60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2">
        <f t="shared" si="1"/>
        <v>92</v>
      </c>
      <c r="B93" s="48" t="s">
        <v>235</v>
      </c>
      <c r="C93" s="49">
        <v>0</v>
      </c>
      <c r="D93" s="49">
        <v>0</v>
      </c>
      <c r="E93" s="49">
        <v>0</v>
      </c>
      <c r="F93" s="49">
        <v>0</v>
      </c>
      <c r="G93" s="60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2">
        <f t="shared" si="1"/>
        <v>93</v>
      </c>
      <c r="B94" s="48" t="s">
        <v>236</v>
      </c>
      <c r="C94" s="49">
        <v>0</v>
      </c>
      <c r="D94" s="49">
        <v>0</v>
      </c>
      <c r="E94" s="49">
        <v>0</v>
      </c>
      <c r="F94" s="49">
        <v>0</v>
      </c>
      <c r="G94" s="60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2">
        <f t="shared" si="1"/>
        <v>94</v>
      </c>
      <c r="B95" s="48" t="s">
        <v>237</v>
      </c>
      <c r="C95" s="49">
        <v>0</v>
      </c>
      <c r="D95" s="49">
        <v>0</v>
      </c>
      <c r="E95" s="49">
        <v>0</v>
      </c>
      <c r="F95" s="49">
        <v>0</v>
      </c>
      <c r="G95" s="60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2">
        <f t="shared" si="1"/>
        <v>95</v>
      </c>
      <c r="B96" s="48" t="s">
        <v>238</v>
      </c>
      <c r="C96" s="49">
        <v>0</v>
      </c>
      <c r="D96" s="49">
        <v>0</v>
      </c>
      <c r="E96" s="49">
        <v>0</v>
      </c>
      <c r="F96" s="49">
        <v>0</v>
      </c>
      <c r="G96" s="60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2">
        <f t="shared" si="1"/>
        <v>96</v>
      </c>
      <c r="B97" s="48" t="s">
        <v>239</v>
      </c>
      <c r="C97" s="49">
        <v>0</v>
      </c>
      <c r="D97" s="49">
        <v>0</v>
      </c>
      <c r="E97" s="49">
        <v>0</v>
      </c>
      <c r="F97" s="49">
        <v>0</v>
      </c>
      <c r="G97" s="60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2">
        <f t="shared" si="1"/>
        <v>97</v>
      </c>
      <c r="B98" s="48" t="s">
        <v>240</v>
      </c>
      <c r="C98" s="49">
        <v>0</v>
      </c>
      <c r="D98" s="49">
        <v>0</v>
      </c>
      <c r="E98" s="49">
        <v>0</v>
      </c>
      <c r="F98" s="49">
        <v>0</v>
      </c>
      <c r="G98" s="60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2">
        <f t="shared" si="1"/>
        <v>98</v>
      </c>
      <c r="B99" s="48" t="s">
        <v>241</v>
      </c>
      <c r="C99" s="49">
        <v>0</v>
      </c>
      <c r="D99" s="49">
        <v>0</v>
      </c>
      <c r="E99" s="49">
        <v>0</v>
      </c>
      <c r="F99" s="49">
        <v>0</v>
      </c>
      <c r="G99" s="60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2">
        <f t="shared" si="1"/>
        <v>99</v>
      </c>
      <c r="B100" s="48" t="s">
        <v>242</v>
      </c>
      <c r="C100" s="49">
        <v>0</v>
      </c>
      <c r="D100" s="49">
        <v>0</v>
      </c>
      <c r="E100" s="49">
        <v>0</v>
      </c>
      <c r="F100" s="49">
        <v>0</v>
      </c>
      <c r="G100" s="60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2">
        <f t="shared" si="1"/>
        <v>100</v>
      </c>
      <c r="B101" s="48" t="s">
        <v>243</v>
      </c>
      <c r="C101" s="49">
        <v>0</v>
      </c>
      <c r="D101" s="49">
        <v>0</v>
      </c>
      <c r="E101" s="49">
        <v>0</v>
      </c>
      <c r="F101" s="49">
        <v>0</v>
      </c>
      <c r="G101" s="60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2">
        <f t="shared" si="1"/>
        <v>101</v>
      </c>
      <c r="B102" s="48" t="s">
        <v>244</v>
      </c>
      <c r="C102" s="49">
        <v>0</v>
      </c>
      <c r="D102" s="49">
        <v>0</v>
      </c>
      <c r="E102" s="49">
        <v>0</v>
      </c>
      <c r="F102" s="49">
        <v>0</v>
      </c>
      <c r="G102" s="60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2">
        <f t="shared" si="1"/>
        <v>102</v>
      </c>
      <c r="B103" s="48" t="s">
        <v>245</v>
      </c>
      <c r="C103" s="49">
        <v>0</v>
      </c>
      <c r="D103" s="49">
        <v>0</v>
      </c>
      <c r="E103" s="49">
        <v>0</v>
      </c>
      <c r="F103" s="49">
        <v>0</v>
      </c>
      <c r="G103" s="60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2">
        <f t="shared" si="1"/>
        <v>103</v>
      </c>
      <c r="B104" s="48" t="s">
        <v>246</v>
      </c>
      <c r="C104" s="49">
        <v>0</v>
      </c>
      <c r="D104" s="49">
        <v>0</v>
      </c>
      <c r="E104" s="49">
        <v>0</v>
      </c>
      <c r="F104" s="49">
        <v>0</v>
      </c>
      <c r="G104" s="60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2">
        <f t="shared" si="1"/>
        <v>104</v>
      </c>
      <c r="B105" s="48" t="s">
        <v>247</v>
      </c>
      <c r="C105" s="49">
        <v>0</v>
      </c>
      <c r="D105" s="49">
        <v>0</v>
      </c>
      <c r="E105" s="49">
        <v>0</v>
      </c>
      <c r="F105" s="49">
        <v>0</v>
      </c>
      <c r="G105" s="60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2">
        <f t="shared" si="1"/>
        <v>105</v>
      </c>
      <c r="B106" s="48" t="s">
        <v>248</v>
      </c>
      <c r="C106" s="49">
        <v>0</v>
      </c>
      <c r="D106" s="49">
        <v>0</v>
      </c>
      <c r="E106" s="49">
        <v>0</v>
      </c>
      <c r="F106" s="49">
        <v>0</v>
      </c>
      <c r="G106" s="60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2">
        <f t="shared" si="1"/>
        <v>106</v>
      </c>
      <c r="B107" s="48" t="s">
        <v>249</v>
      </c>
      <c r="C107" s="49">
        <v>0</v>
      </c>
      <c r="D107" s="49">
        <v>0</v>
      </c>
      <c r="E107" s="49">
        <v>0</v>
      </c>
      <c r="F107" s="49">
        <v>0</v>
      </c>
      <c r="G107" s="60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2">
        <f t="shared" si="1"/>
        <v>107</v>
      </c>
      <c r="B108" s="48" t="s">
        <v>250</v>
      </c>
      <c r="C108" s="49">
        <v>0</v>
      </c>
      <c r="D108" s="49">
        <v>0</v>
      </c>
      <c r="E108" s="49">
        <v>0</v>
      </c>
      <c r="F108" s="49">
        <v>0</v>
      </c>
      <c r="G108" s="60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2">
        <f t="shared" si="1"/>
        <v>108</v>
      </c>
      <c r="B109" s="48" t="s">
        <v>251</v>
      </c>
      <c r="C109" s="49">
        <v>0</v>
      </c>
      <c r="D109" s="49">
        <v>0</v>
      </c>
      <c r="E109" s="49">
        <v>0</v>
      </c>
      <c r="F109" s="49">
        <v>0</v>
      </c>
      <c r="G109" s="60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2">
        <f t="shared" si="1"/>
        <v>109</v>
      </c>
      <c r="B110" s="48" t="s">
        <v>252</v>
      </c>
      <c r="C110" s="49">
        <v>0</v>
      </c>
      <c r="D110" s="49">
        <v>0</v>
      </c>
      <c r="E110" s="49">
        <v>0</v>
      </c>
      <c r="F110" s="49">
        <v>0</v>
      </c>
      <c r="G110" s="60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2">
        <f t="shared" si="1"/>
        <v>110</v>
      </c>
      <c r="B111" s="48" t="s">
        <v>253</v>
      </c>
      <c r="C111" s="49">
        <v>0</v>
      </c>
      <c r="D111" s="49">
        <v>0</v>
      </c>
      <c r="E111" s="49">
        <v>0</v>
      </c>
      <c r="F111" s="49">
        <v>0</v>
      </c>
      <c r="G111" s="60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2">
        <f t="shared" si="1"/>
        <v>111</v>
      </c>
      <c r="B112" s="48" t="s">
        <v>254</v>
      </c>
      <c r="C112" s="49">
        <v>0</v>
      </c>
      <c r="D112" s="49">
        <v>0</v>
      </c>
      <c r="E112" s="49">
        <v>0</v>
      </c>
      <c r="F112" s="49">
        <v>0</v>
      </c>
      <c r="G112" s="60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2">
        <f t="shared" si="1"/>
        <v>112</v>
      </c>
      <c r="B113" s="48" t="s">
        <v>255</v>
      </c>
      <c r="C113" s="49">
        <v>0</v>
      </c>
      <c r="D113" s="49">
        <v>0</v>
      </c>
      <c r="E113" s="49">
        <v>0</v>
      </c>
      <c r="F113" s="49">
        <v>0</v>
      </c>
      <c r="G113" s="60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7" ht="15">
      <c r="A114" s="2">
        <f t="shared" si="1"/>
        <v>113</v>
      </c>
      <c r="B114" s="50" t="s">
        <v>6</v>
      </c>
      <c r="C114" s="51">
        <f>'[2]50km'!$B7</f>
        <v>29.56</v>
      </c>
      <c r="D114" s="51">
        <f>'[2]400km'!$B7</f>
        <v>55.871</v>
      </c>
      <c r="E114" s="51">
        <f>'[2]800km'!$B7</f>
        <v>87.2262</v>
      </c>
      <c r="F114" s="51">
        <f>'[2]2400km'!$B7</f>
        <v>205.147</v>
      </c>
      <c r="G114" s="61">
        <f>'[2]6000km'!$B7</f>
        <v>464.843</v>
      </c>
    </row>
    <row r="115" spans="1:7" ht="15">
      <c r="A115" s="2">
        <f t="shared" si="1"/>
        <v>114</v>
      </c>
      <c r="B115" s="50" t="s">
        <v>7</v>
      </c>
      <c r="C115" s="51">
        <f>'[2]50km'!$B8</f>
        <v>29.802</v>
      </c>
      <c r="D115" s="51">
        <f>'[2]400km'!$B8</f>
        <v>56.414</v>
      </c>
      <c r="E115" s="51">
        <f>'[2]800km'!$B8</f>
        <v>88.119</v>
      </c>
      <c r="F115" s="51">
        <f>'[2]2400km'!$B8</f>
        <v>207.404</v>
      </c>
      <c r="G115" s="61">
        <f>'[2]6000km'!$B8</f>
        <v>470.142</v>
      </c>
    </row>
    <row r="116" spans="1:7" ht="15">
      <c r="A116" s="2">
        <f t="shared" si="1"/>
        <v>115</v>
      </c>
      <c r="B116" s="50" t="s">
        <v>8</v>
      </c>
      <c r="C116" s="51">
        <f>'[2]50km'!$B9</f>
        <v>29.887</v>
      </c>
      <c r="D116" s="51">
        <f>'[2]400km'!$B9</f>
        <v>56.592</v>
      </c>
      <c r="E116" s="51">
        <f>'[2]800km'!$B9</f>
        <v>88.41</v>
      </c>
      <c r="F116" s="51">
        <f>'[2]2400km'!$B9</f>
        <v>208.112</v>
      </c>
      <c r="G116" s="61">
        <f>'[2]6000km'!$B9</f>
        <v>471.761</v>
      </c>
    </row>
    <row r="117" spans="1:7" ht="15">
      <c r="A117" s="2">
        <f t="shared" si="1"/>
        <v>116</v>
      </c>
      <c r="B117" s="50" t="s">
        <v>9</v>
      </c>
      <c r="C117" s="51">
        <f>'[2]50km'!$B10</f>
        <v>29.838</v>
      </c>
      <c r="D117" s="51">
        <f>'[2]400km'!$B10</f>
        <v>56.361</v>
      </c>
      <c r="E117" s="51">
        <f>'[2]800km'!$B10</f>
        <v>87.981</v>
      </c>
      <c r="F117" s="51">
        <f>'[2]2400km'!$B10</f>
        <v>206.831</v>
      </c>
      <c r="G117" s="61">
        <f>'[2]6000km'!$B10</f>
        <v>468.523</v>
      </c>
    </row>
    <row r="118" spans="1:7" ht="15">
      <c r="A118" s="2">
        <f t="shared" si="1"/>
        <v>117</v>
      </c>
      <c r="B118" s="50" t="s">
        <v>10</v>
      </c>
      <c r="C118" s="51">
        <f>'[2]50km'!$B11</f>
        <v>30.445</v>
      </c>
      <c r="D118" s="51">
        <f>'[2]400km'!$B11</f>
        <v>57.251</v>
      </c>
      <c r="E118" s="51">
        <f>'[2]800km'!$B11</f>
        <v>89.193</v>
      </c>
      <c r="F118" s="51">
        <f>'[2]2400km'!$B11</f>
        <v>208.948</v>
      </c>
      <c r="G118" s="61">
        <f>'[2]6000km'!$B11</f>
        <v>472.306</v>
      </c>
    </row>
    <row r="119" spans="1:7" ht="15">
      <c r="A119" s="2">
        <f t="shared" si="1"/>
        <v>118</v>
      </c>
      <c r="B119" s="50" t="s">
        <v>11</v>
      </c>
      <c r="C119" s="51">
        <f>'[2]50km'!$B12</f>
        <v>30.782</v>
      </c>
      <c r="D119" s="51">
        <f>'[2]400km'!$B12</f>
        <v>57.879</v>
      </c>
      <c r="E119" s="51">
        <f>'[2]800km'!$B12</f>
        <v>90.171</v>
      </c>
      <c r="F119" s="51">
        <f>'[2]2400km'!$B12</f>
        <v>211.217</v>
      </c>
      <c r="G119" s="61">
        <f>'[2]6000km'!$B12</f>
        <v>477.393</v>
      </c>
    </row>
    <row r="120" spans="1:7" ht="15">
      <c r="A120" s="2">
        <f t="shared" si="1"/>
        <v>119</v>
      </c>
      <c r="B120" s="50" t="s">
        <v>12</v>
      </c>
      <c r="C120" s="51">
        <f>'[2]50km'!$B13</f>
        <v>30.859</v>
      </c>
      <c r="D120" s="51">
        <f>'[2]400km'!$B13</f>
        <v>57.975</v>
      </c>
      <c r="E120" s="51">
        <f>'[2]800km'!$B13</f>
        <v>90.305</v>
      </c>
      <c r="F120" s="51">
        <f>'[2]2400km'!$B13</f>
        <v>211.41</v>
      </c>
      <c r="G120" s="61">
        <f>'[2]6000km'!$B13</f>
        <v>477.658</v>
      </c>
    </row>
    <row r="121" spans="1:7" ht="15">
      <c r="A121" s="2">
        <f t="shared" si="1"/>
        <v>120</v>
      </c>
      <c r="B121" s="50" t="s">
        <v>13</v>
      </c>
      <c r="C121" s="51">
        <f>'[2]50km'!$B14</f>
        <v>31.49</v>
      </c>
      <c r="D121" s="51">
        <f>'[2]400km'!$B14</f>
        <v>58.994</v>
      </c>
      <c r="E121" s="51">
        <f>'[2]800km'!$B14</f>
        <v>91.791</v>
      </c>
      <c r="F121" s="51">
        <f>'[2]2400km'!$B14</f>
        <v>214.637</v>
      </c>
      <c r="G121" s="61">
        <f>'[2]6000km'!$B14</f>
        <v>484.705</v>
      </c>
    </row>
    <row r="122" spans="1:7" ht="15">
      <c r="A122" s="2">
        <f t="shared" si="1"/>
        <v>121</v>
      </c>
      <c r="B122" s="50" t="s">
        <v>14</v>
      </c>
      <c r="C122" s="51">
        <f>'[2]50km'!$B15</f>
        <v>31.993</v>
      </c>
      <c r="D122" s="51">
        <f>'[2]400km'!$B15</f>
        <v>60.611</v>
      </c>
      <c r="E122" s="51">
        <f>'[2]800km'!$B15</f>
        <v>94.698</v>
      </c>
      <c r="F122" s="51">
        <f>'[2]2400km'!$B15</f>
        <v>222.551</v>
      </c>
      <c r="G122" s="61">
        <f>'[2]6000km'!$B15</f>
        <v>503.765</v>
      </c>
    </row>
    <row r="123" spans="1:7" ht="15">
      <c r="A123" s="2">
        <f t="shared" si="1"/>
        <v>122</v>
      </c>
      <c r="B123" s="50" t="s">
        <v>15</v>
      </c>
      <c r="C123" s="51">
        <f>'[2]50km'!$B16</f>
        <v>32.32</v>
      </c>
      <c r="D123" s="51">
        <f>'[2]400km'!$B16</f>
        <v>60.946</v>
      </c>
      <c r="E123" s="51">
        <f>'[2]800km'!$B16</f>
        <v>95.066</v>
      </c>
      <c r="F123" s="51">
        <f>'[2]2400km'!$B16</f>
        <v>222.926</v>
      </c>
      <c r="G123" s="61">
        <f>'[2]6000km'!$B16</f>
        <v>504.058</v>
      </c>
    </row>
    <row r="124" spans="1:7" ht="15">
      <c r="A124" s="2">
        <f t="shared" si="1"/>
        <v>123</v>
      </c>
      <c r="B124" s="50" t="s">
        <v>16</v>
      </c>
      <c r="C124" s="51">
        <f>'[2]50km'!$B17</f>
        <v>32.699</v>
      </c>
      <c r="D124" s="51">
        <f>'[2]400km'!$B17</f>
        <v>61.533</v>
      </c>
      <c r="E124" s="51">
        <f>'[2]800km'!$B17</f>
        <v>95.911</v>
      </c>
      <c r="F124" s="51">
        <f>'[2]2400km'!$B17</f>
        <v>224.688</v>
      </c>
      <c r="G124" s="61">
        <f>'[2]6000km'!$B17</f>
        <v>507.798</v>
      </c>
    </row>
    <row r="125" spans="1:7" ht="15">
      <c r="A125" s="2">
        <f t="shared" si="1"/>
        <v>124</v>
      </c>
      <c r="B125" s="50" t="s">
        <v>17</v>
      </c>
      <c r="C125" s="51">
        <f>'[2]50km'!$B18</f>
        <v>33.347</v>
      </c>
      <c r="D125" s="51">
        <f>'[2]400km'!$B18</f>
        <v>62.442</v>
      </c>
      <c r="E125" s="51">
        <f>'[2]800km'!$B18</f>
        <v>97.142</v>
      </c>
      <c r="F125" s="51">
        <f>'[2]2400km'!$B18</f>
        <v>227.075</v>
      </c>
      <c r="G125" s="61">
        <f>'[2]6000km'!$B18</f>
        <v>512.689</v>
      </c>
    </row>
    <row r="126" spans="1:7" ht="15">
      <c r="A126" s="2">
        <f t="shared" si="1"/>
        <v>125</v>
      </c>
      <c r="B126" s="50" t="s">
        <v>18</v>
      </c>
      <c r="C126" s="51">
        <f>'[2]50km'!$B19</f>
        <v>33.663</v>
      </c>
      <c r="D126" s="51">
        <f>'[2]400km'!$B19</f>
        <v>63.648</v>
      </c>
      <c r="E126" s="51">
        <f>'[2]800km'!$B19</f>
        <v>99.37</v>
      </c>
      <c r="F126" s="51">
        <f>'[2]2400km'!$B19</f>
        <v>233.322</v>
      </c>
      <c r="G126" s="61">
        <f>'[2]6000km'!$B19</f>
        <v>527.921</v>
      </c>
    </row>
    <row r="127" spans="1:7" ht="15">
      <c r="A127" s="2">
        <f t="shared" si="1"/>
        <v>126</v>
      </c>
      <c r="B127" s="50" t="s">
        <v>19</v>
      </c>
      <c r="C127" s="51">
        <f>'[2]50km'!$B20</f>
        <v>33.801</v>
      </c>
      <c r="D127" s="51">
        <f>'[2]400km'!$B20</f>
        <v>63.9136</v>
      </c>
      <c r="E127" s="51">
        <f>'[2]800km'!$B20</f>
        <v>99.791</v>
      </c>
      <c r="F127" s="51">
        <f>'[2]2400km'!$B20</f>
        <v>234.309</v>
      </c>
      <c r="G127" s="61">
        <f>'[2]6000km'!$B20</f>
        <v>530.141</v>
      </c>
    </row>
    <row r="128" spans="1:7" ht="15">
      <c r="A128" s="2">
        <f t="shared" si="1"/>
        <v>127</v>
      </c>
      <c r="B128" s="50" t="s">
        <v>20</v>
      </c>
      <c r="C128" s="51">
        <f>'[2]50km'!$B21</f>
        <v>34.002</v>
      </c>
      <c r="D128" s="51">
        <f>'[2]400km'!$B21</f>
        <v>64.705</v>
      </c>
      <c r="E128" s="51">
        <f>'[2]800km'!$B21</f>
        <v>101.268</v>
      </c>
      <c r="F128" s="51">
        <f>'[2]2400km'!$B21</f>
        <v>238.433</v>
      </c>
      <c r="G128" s="61">
        <f>'[2]6000km'!$B21</f>
        <v>540.144</v>
      </c>
    </row>
    <row r="129" spans="1:7" ht="15">
      <c r="A129" s="2">
        <f t="shared" si="1"/>
        <v>128</v>
      </c>
      <c r="B129" s="50" t="s">
        <v>21</v>
      </c>
      <c r="C129" s="51">
        <f>'[2]50km'!$B22</f>
        <v>34.142</v>
      </c>
      <c r="D129" s="51">
        <f>'[2]400km'!$B22</f>
        <v>65.034</v>
      </c>
      <c r="E129" s="51">
        <f>'[2]800km'!$B22</f>
        <v>101.82</v>
      </c>
      <c r="F129" s="51">
        <f>'[2]2400km'!$B22</f>
        <v>239.834</v>
      </c>
      <c r="G129" s="61">
        <f>'[2]6000km'!$B22</f>
        <v>543.423</v>
      </c>
    </row>
    <row r="130" spans="1:7" ht="15">
      <c r="A130" s="2">
        <f t="shared" si="1"/>
        <v>129</v>
      </c>
      <c r="B130" s="50" t="s">
        <v>22</v>
      </c>
      <c r="C130" s="51">
        <f>'[2]50km'!$B23</f>
        <v>34.312</v>
      </c>
      <c r="D130" s="51">
        <f>'[2]400km'!$B23</f>
        <v>65.457</v>
      </c>
      <c r="E130" s="51">
        <f>'[2]800km'!$B23</f>
        <v>102.533</v>
      </c>
      <c r="F130" s="51">
        <f>'[2]2400km'!$B23</f>
        <v>241.695</v>
      </c>
      <c r="G130" s="61">
        <f>'[2]6000km'!$B23</f>
        <v>547.855</v>
      </c>
    </row>
    <row r="131" spans="1:7" ht="15">
      <c r="A131" s="2">
        <f t="shared" si="1"/>
        <v>130</v>
      </c>
      <c r="B131" s="50" t="s">
        <v>23</v>
      </c>
      <c r="C131" s="51">
        <f>'[2]50km'!$B24</f>
        <v>34.64</v>
      </c>
      <c r="D131" s="51">
        <f>'[2]400km'!$B24</f>
        <v>65.932</v>
      </c>
      <c r="E131" s="51">
        <f>'[2]800km'!$B24</f>
        <v>103.182</v>
      </c>
      <c r="F131" s="51">
        <f>'[2]2400km'!$B24</f>
        <v>243.008</v>
      </c>
      <c r="G131" s="61">
        <f>'[2]6000km'!$B24</f>
        <v>550.637</v>
      </c>
    </row>
    <row r="132" spans="1:7" ht="15">
      <c r="A132" s="2">
        <f aca="true" t="shared" si="2" ref="A132:A195">A131+1</f>
        <v>131</v>
      </c>
      <c r="B132" s="50" t="s">
        <v>24</v>
      </c>
      <c r="C132" s="51">
        <f>'[2]50km'!$B25</f>
        <v>34.499</v>
      </c>
      <c r="D132" s="51">
        <f>'[2]400km'!$B25</f>
        <v>65.773</v>
      </c>
      <c r="E132" s="51">
        <f>'[2]800km'!$B25</f>
        <v>103.019</v>
      </c>
      <c r="F132" s="51">
        <f>'[2]2400km'!$B25</f>
        <v>242.725</v>
      </c>
      <c r="G132" s="61">
        <f>'[2]6000km'!$B25</f>
        <v>550.007</v>
      </c>
    </row>
    <row r="133" spans="1:7" ht="15">
      <c r="A133" s="2">
        <f t="shared" si="2"/>
        <v>132</v>
      </c>
      <c r="B133" s="50" t="s">
        <v>25</v>
      </c>
      <c r="C133" s="51">
        <f>'[2]50km'!$B26</f>
        <v>35.01</v>
      </c>
      <c r="D133" s="51">
        <f>'[2]400km'!$B26</f>
        <v>66.57</v>
      </c>
      <c r="E133" s="51">
        <f>'[2]800km'!$B26</f>
        <v>104.15</v>
      </c>
      <c r="F133" s="51">
        <f>'[2]2400km'!$B26</f>
        <v>245.16</v>
      </c>
      <c r="G133" s="61">
        <f>'[2]6000km'!$B26</f>
        <v>555.352</v>
      </c>
    </row>
    <row r="134" spans="1:7" ht="15">
      <c r="A134" s="2">
        <f t="shared" si="2"/>
        <v>133</v>
      </c>
      <c r="B134" s="50" t="s">
        <v>26</v>
      </c>
      <c r="C134" s="51">
        <f>'[2]50km'!$B27</f>
        <v>34.977</v>
      </c>
      <c r="D134" s="51">
        <f>'[2]400km'!$B27</f>
        <v>66.655</v>
      </c>
      <c r="E134" s="51">
        <f>'[2]800km'!$B27</f>
        <v>104.354</v>
      </c>
      <c r="F134" s="51">
        <f>'[2]2400km'!$B27</f>
        <v>245.928</v>
      </c>
      <c r="G134" s="61">
        <f>'[2]6000km'!$B27</f>
        <v>557.452</v>
      </c>
    </row>
    <row r="135" spans="1:7" ht="15">
      <c r="A135" s="2">
        <f t="shared" si="2"/>
        <v>134</v>
      </c>
      <c r="B135" s="50" t="s">
        <v>27</v>
      </c>
      <c r="C135" s="51">
        <f>'[2]50km'!$B28</f>
        <v>35.401</v>
      </c>
      <c r="D135" s="51">
        <f>'[2]400km'!$B28</f>
        <v>67.113</v>
      </c>
      <c r="E135" s="51">
        <f>'[2]800km'!$B28</f>
        <v>104.844</v>
      </c>
      <c r="F135" s="51">
        <f>'[2]2400km'!$B28</f>
        <v>246.612</v>
      </c>
      <c r="G135" s="61">
        <f>'[2]6000km'!$B28</f>
        <v>558.63</v>
      </c>
    </row>
    <row r="136" spans="1:7" ht="15">
      <c r="A136" s="2">
        <f t="shared" si="2"/>
        <v>135</v>
      </c>
      <c r="B136" s="50" t="s">
        <v>28</v>
      </c>
      <c r="C136" s="51">
        <f>'[2]50km'!$B29</f>
        <v>34.816</v>
      </c>
      <c r="D136" s="51">
        <f>'[2]400km'!$B29</f>
        <v>65.789</v>
      </c>
      <c r="E136" s="51">
        <f>'[2]800km'!$B29</f>
        <v>102.666</v>
      </c>
      <c r="F136" s="51">
        <f>'[2]2400km'!$B29</f>
        <v>241.091</v>
      </c>
      <c r="G136" s="61">
        <f>'[2]6000km'!$B29</f>
        <v>545.641</v>
      </c>
    </row>
    <row r="137" spans="1:7" ht="15">
      <c r="A137" s="2">
        <f t="shared" si="2"/>
        <v>136</v>
      </c>
      <c r="B137" s="50" t="s">
        <v>29</v>
      </c>
      <c r="C137" s="51">
        <f>'[2]50km'!$B31</f>
        <v>35.135</v>
      </c>
      <c r="D137" s="51">
        <f>'[2]400km'!$B31</f>
        <v>66.794</v>
      </c>
      <c r="E137" s="51">
        <f>'[2]800km'!$B31</f>
        <v>104.452</v>
      </c>
      <c r="F137" s="51">
        <f>'[2]2400km'!$B31</f>
        <v>246.476</v>
      </c>
      <c r="G137" s="61">
        <f>'[2]6000km'!$B31</f>
        <v>559.563</v>
      </c>
    </row>
    <row r="138" spans="1:7" ht="15">
      <c r="A138" s="2">
        <f t="shared" si="2"/>
        <v>137</v>
      </c>
      <c r="B138" s="50" t="s">
        <v>30</v>
      </c>
      <c r="C138" s="51">
        <f>'[2]50km'!$B33</f>
        <v>34.352</v>
      </c>
      <c r="D138" s="51">
        <f>'[2]400km'!$B33</f>
        <v>65.891</v>
      </c>
      <c r="E138" s="51">
        <f>'[2]800km'!$B33</f>
        <v>103.408</v>
      </c>
      <c r="F138" s="51">
        <f>'[2]2400km'!$B33</f>
        <v>244.888</v>
      </c>
      <c r="G138" s="61">
        <f>'[2]6000km'!$B33</f>
        <v>556.778</v>
      </c>
    </row>
    <row r="139" spans="1:7" ht="15">
      <c r="A139" s="2">
        <f t="shared" si="2"/>
        <v>138</v>
      </c>
      <c r="B139" s="50" t="s">
        <v>31</v>
      </c>
      <c r="C139" s="51">
        <f>'[2]50km'!$B35</f>
        <v>34.768</v>
      </c>
      <c r="D139" s="51">
        <f>'[2]400km'!$B35</f>
        <v>66.576</v>
      </c>
      <c r="E139" s="51">
        <f>'[2]800km'!$B35</f>
        <v>104.412</v>
      </c>
      <c r="F139" s="51">
        <f>'[2]2400km'!$B35</f>
        <v>247.1</v>
      </c>
      <c r="G139" s="61">
        <f>'[2]6000km'!$B35</f>
        <v>561.656</v>
      </c>
    </row>
    <row r="140" spans="1:7" ht="15">
      <c r="A140" s="2">
        <f t="shared" si="2"/>
        <v>139</v>
      </c>
      <c r="B140" s="50" t="s">
        <v>32</v>
      </c>
      <c r="C140" s="51">
        <f>'[2]50km'!$B36</f>
        <v>34.765</v>
      </c>
      <c r="D140" s="51">
        <f>'[2]400km'!$B36</f>
        <v>66.555</v>
      </c>
      <c r="E140" s="51">
        <f>'[2]800km'!$B36</f>
        <v>104.374</v>
      </c>
      <c r="F140" s="51">
        <f>'[2]2400km'!$B36</f>
        <v>246.973</v>
      </c>
      <c r="G140" s="61">
        <f>'[2]6000km'!$B36</f>
        <v>561.315</v>
      </c>
    </row>
    <row r="141" spans="1:7" ht="15">
      <c r="A141" s="2">
        <f t="shared" si="2"/>
        <v>140</v>
      </c>
      <c r="B141" s="50" t="s">
        <v>33</v>
      </c>
      <c r="C141" s="51">
        <f>'[2]50km'!$B37</f>
        <v>34.707</v>
      </c>
      <c r="D141" s="51">
        <f>'[2]400km'!$B37</f>
        <v>66.358</v>
      </c>
      <c r="E141" s="51">
        <f>'[2]800km'!$B37</f>
        <v>104.017</v>
      </c>
      <c r="F141" s="51">
        <f>'[2]2400km'!$B37</f>
        <v>245.987</v>
      </c>
      <c r="G141" s="61">
        <f>'[2]6000km'!$B37</f>
        <v>558.923</v>
      </c>
    </row>
    <row r="142" spans="1:7" ht="15">
      <c r="A142" s="2">
        <f t="shared" si="2"/>
        <v>141</v>
      </c>
      <c r="B142" s="50" t="s">
        <v>34</v>
      </c>
      <c r="C142" s="51">
        <f>'[2]50km'!$B38</f>
        <v>34.778</v>
      </c>
      <c r="D142" s="51">
        <f>'[2]400km'!$B38</f>
        <v>66.457</v>
      </c>
      <c r="E142" s="51">
        <f>'[2]800km'!$B38</f>
        <v>104.159</v>
      </c>
      <c r="F142" s="51">
        <f>'[2]2400km'!$B38</f>
        <v>246.234</v>
      </c>
      <c r="G142" s="61">
        <f>'[2]6000km'!$B38</f>
        <v>559.351</v>
      </c>
    </row>
    <row r="143" spans="1:7" ht="15">
      <c r="A143" s="2">
        <f t="shared" si="2"/>
        <v>142</v>
      </c>
      <c r="B143" s="50" t="s">
        <v>35</v>
      </c>
      <c r="C143" s="51">
        <f>'[2]50km'!$B39</f>
        <v>34.649</v>
      </c>
      <c r="D143" s="51">
        <f>'[2]400km'!$B39</f>
        <v>66.132</v>
      </c>
      <c r="E143" s="51">
        <f>'[2]800km'!$B39</f>
        <v>103.608</v>
      </c>
      <c r="F143" s="51">
        <f>'[2]2400km'!$B39</f>
        <v>244.79</v>
      </c>
      <c r="G143" s="61">
        <f>'[2]6000km'!$B39</f>
        <v>555.908</v>
      </c>
    </row>
    <row r="144" spans="1:7" ht="15">
      <c r="A144" s="2">
        <f t="shared" si="2"/>
        <v>143</v>
      </c>
      <c r="B144" s="50" t="s">
        <v>36</v>
      </c>
      <c r="C144" s="51">
        <f>'[2]50km'!$B40</f>
        <v>34.17</v>
      </c>
      <c r="D144" s="51">
        <f>'[2]400km'!$B40</f>
        <v>65.17</v>
      </c>
      <c r="E144" s="51">
        <f>'[2]800km'!$B40</f>
        <v>102.081</v>
      </c>
      <c r="F144" s="51">
        <f>'[2]2400km'!$B40</f>
        <v>241.077</v>
      </c>
      <c r="G144" s="61">
        <f>'[2]6000km'!$B40</f>
        <v>547.328</v>
      </c>
    </row>
    <row r="145" spans="1:7" ht="15">
      <c r="A145" s="2">
        <f t="shared" si="2"/>
        <v>144</v>
      </c>
      <c r="B145" s="50" t="s">
        <v>37</v>
      </c>
      <c r="C145" s="51">
        <f>'[2]50km'!$B41</f>
        <v>34.326</v>
      </c>
      <c r="D145" s="51">
        <f>'[2]400km'!$B41</f>
        <v>65.361</v>
      </c>
      <c r="E145" s="51">
        <f>'[2]800km'!$B41</f>
        <v>102.31</v>
      </c>
      <c r="F145" s="51">
        <f>'[2]2400km'!$B41</f>
        <v>241.467</v>
      </c>
      <c r="G145" s="61">
        <f>'[2]6000km'!$B41</f>
        <v>548.093</v>
      </c>
    </row>
    <row r="146" spans="1:7" ht="15">
      <c r="A146" s="2">
        <f t="shared" si="2"/>
        <v>145</v>
      </c>
      <c r="B146" s="50" t="s">
        <v>38</v>
      </c>
      <c r="C146" s="51">
        <f>'[2]50km'!$B42</f>
        <v>34.278</v>
      </c>
      <c r="D146" s="51">
        <f>'[2]400km'!$B42</f>
        <v>64.991</v>
      </c>
      <c r="E146" s="51">
        <f>'[2]800km'!$B42</f>
        <v>101.579</v>
      </c>
      <c r="F146" s="51">
        <f>'[2]2400km'!$B42</f>
        <v>239.253</v>
      </c>
      <c r="G146" s="61">
        <f>'[2]6000km'!$B42</f>
        <v>542.511</v>
      </c>
    </row>
    <row r="147" spans="1:7" ht="15">
      <c r="A147" s="2">
        <f t="shared" si="2"/>
        <v>146</v>
      </c>
      <c r="B147" s="50" t="s">
        <v>39</v>
      </c>
      <c r="C147" s="51">
        <f>'[2]50km'!$B43</f>
        <v>34.375</v>
      </c>
      <c r="D147" s="51">
        <f>'[2]400km'!$B43</f>
        <v>65.145</v>
      </c>
      <c r="E147" s="51">
        <f>'[2]800km'!$B43</f>
        <v>101.814</v>
      </c>
      <c r="F147" s="51">
        <f>'[2]2400km'!$B43</f>
        <v>239.719</v>
      </c>
      <c r="G147" s="61">
        <f>'[2]6000km'!$B43</f>
        <v>543.429</v>
      </c>
    </row>
    <row r="148" spans="1:7" ht="15">
      <c r="A148" s="2">
        <f t="shared" si="2"/>
        <v>147</v>
      </c>
      <c r="B148" s="50" t="s">
        <v>40</v>
      </c>
      <c r="C148" s="51">
        <f>'[2]50km'!$B44</f>
        <v>34.354</v>
      </c>
      <c r="D148" s="51">
        <f>'[2]400km'!$B44</f>
        <v>65.017</v>
      </c>
      <c r="E148" s="51">
        <f>'[2]800km'!$B44</f>
        <v>101.566</v>
      </c>
      <c r="F148" s="51">
        <f>'[2]2400km'!$B44</f>
        <v>238.977</v>
      </c>
      <c r="G148" s="61">
        <f>'[2]6000km'!$B44</f>
        <v>541.562</v>
      </c>
    </row>
    <row r="149" spans="1:7" ht="15">
      <c r="A149" s="2">
        <f t="shared" si="2"/>
        <v>148</v>
      </c>
      <c r="B149" s="50" t="s">
        <v>41</v>
      </c>
      <c r="C149" s="51">
        <f>'[2]50km'!$B45</f>
        <v>34.628</v>
      </c>
      <c r="D149" s="51">
        <f>'[2]400km'!$B45</f>
        <v>65.691</v>
      </c>
      <c r="E149" s="51">
        <f>'[2]800km'!$B45</f>
        <v>102.706</v>
      </c>
      <c r="F149" s="51">
        <f>'[2]2400km'!$B45</f>
        <v>241.929</v>
      </c>
      <c r="G149" s="61">
        <f>'[2]6000km'!$B45</f>
        <v>548.56</v>
      </c>
    </row>
    <row r="150" spans="1:7" ht="15">
      <c r="A150" s="2">
        <f t="shared" si="2"/>
        <v>149</v>
      </c>
      <c r="B150" s="50" t="s">
        <v>42</v>
      </c>
      <c r="C150" s="51">
        <f>'[2]50km'!$B46</f>
        <v>34.527</v>
      </c>
      <c r="D150" s="51">
        <f>'[2]400km'!$B46</f>
        <v>65.447</v>
      </c>
      <c r="E150" s="51">
        <f>'[2]800km'!$B46</f>
        <v>102.303</v>
      </c>
      <c r="F150" s="51">
        <f>'[2]2400km'!$B46</f>
        <v>240.87</v>
      </c>
      <c r="G150" s="61">
        <f>'[2]6000km'!$B46</f>
        <v>546.004</v>
      </c>
    </row>
    <row r="151" spans="1:7" ht="15">
      <c r="A151" s="2">
        <f t="shared" si="2"/>
        <v>150</v>
      </c>
      <c r="B151" s="50" t="s">
        <v>43</v>
      </c>
      <c r="C151" s="51">
        <f>'[2]50km'!$B47</f>
        <v>34.631</v>
      </c>
      <c r="D151" s="51">
        <f>'[2]400km'!$B47</f>
        <v>65.433</v>
      </c>
      <c r="E151" s="51">
        <f>'[2]800km'!$B47</f>
        <v>102.172</v>
      </c>
      <c r="F151" s="51">
        <f>'[2]2400km'!$B47</f>
        <v>240.168</v>
      </c>
      <c r="G151" s="61">
        <f>'[2]6000km'!$B47</f>
        <v>543.94</v>
      </c>
    </row>
    <row r="152" spans="1:7" ht="15">
      <c r="A152" s="2">
        <f t="shared" si="2"/>
        <v>151</v>
      </c>
      <c r="B152" s="50" t="s">
        <v>44</v>
      </c>
      <c r="C152" s="51">
        <f>'[2]50km'!$B48</f>
        <v>34.667</v>
      </c>
      <c r="D152" s="51">
        <f>'[2]400km'!$B48</f>
        <v>65.413</v>
      </c>
      <c r="E152" s="51">
        <f>'[2]800km'!$B48</f>
        <v>102.098</v>
      </c>
      <c r="F152" s="51">
        <f>'[2]2400km'!$B48</f>
        <v>239.812</v>
      </c>
      <c r="G152" s="61">
        <f>'[2]6000km'!$B48</f>
        <v>542.901</v>
      </c>
    </row>
    <row r="153" spans="1:7" ht="15">
      <c r="A153" s="2">
        <f t="shared" si="2"/>
        <v>152</v>
      </c>
      <c r="B153" s="50" t="s">
        <v>45</v>
      </c>
      <c r="C153" s="51">
        <f>'[2]50km'!$B49</f>
        <v>34.691</v>
      </c>
      <c r="D153" s="51">
        <f>'[2]400km'!$B49</f>
        <v>65.608</v>
      </c>
      <c r="E153" s="51">
        <f>'[2]800km'!$B49</f>
        <v>102.49</v>
      </c>
      <c r="F153" s="51">
        <f>'[2]2400km'!$B49</f>
        <v>240.983</v>
      </c>
      <c r="G153" s="61">
        <f>'[2]6000km'!$B49</f>
        <v>545.814</v>
      </c>
    </row>
    <row r="154" spans="1:7" ht="15">
      <c r="A154" s="2">
        <f t="shared" si="2"/>
        <v>153</v>
      </c>
      <c r="B154" s="50" t="s">
        <v>46</v>
      </c>
      <c r="C154" s="51">
        <f>'[2]50km'!$B50</f>
        <v>34.697</v>
      </c>
      <c r="D154" s="51">
        <f>'[2]400km'!$B50</f>
        <v>65.515</v>
      </c>
      <c r="E154" s="51">
        <f>'[2]800km'!$B50</f>
        <v>102.289</v>
      </c>
      <c r="F154" s="51">
        <f>'[2]2400km'!$B50</f>
        <v>240.321</v>
      </c>
      <c r="G154" s="61">
        <f>'[2]6000km'!$B50</f>
        <v>544.093</v>
      </c>
    </row>
    <row r="155" spans="1:7" ht="15">
      <c r="A155" s="2">
        <f t="shared" si="2"/>
        <v>154</v>
      </c>
      <c r="B155" s="50" t="s">
        <v>47</v>
      </c>
      <c r="C155" s="51">
        <f>'[2]50km'!$B51</f>
        <v>34.949</v>
      </c>
      <c r="D155" s="51">
        <f>'[2]400km'!$B51</f>
        <v>66.088</v>
      </c>
      <c r="E155" s="51">
        <f>'[2]800km'!$B51</f>
        <v>103.233</v>
      </c>
      <c r="F155" s="51">
        <f>'[2]2400km'!$B51</f>
        <v>242.73</v>
      </c>
      <c r="G155" s="61">
        <f>'[2]6000km'!$B51</f>
        <v>549.786</v>
      </c>
    </row>
    <row r="156" spans="1:7" ht="15">
      <c r="A156" s="2">
        <f t="shared" si="2"/>
        <v>155</v>
      </c>
      <c r="B156" s="50" t="s">
        <v>48</v>
      </c>
      <c r="C156" s="51">
        <f>'[2]50km'!$B52</f>
        <v>35.052</v>
      </c>
      <c r="D156" s="51">
        <f>'[2]400km'!$B52</f>
        <v>66.398</v>
      </c>
      <c r="E156" s="51">
        <f>'[2]800km'!$B52</f>
        <v>103.781</v>
      </c>
      <c r="F156" s="51">
        <f>'[2]2400km'!$B52</f>
        <v>244.218</v>
      </c>
      <c r="G156" s="61">
        <f>'[2]6000km'!$B52</f>
        <v>553.384</v>
      </c>
    </row>
    <row r="157" spans="1:7" ht="15">
      <c r="A157" s="2">
        <f t="shared" si="2"/>
        <v>156</v>
      </c>
      <c r="B157" s="50" t="s">
        <v>49</v>
      </c>
      <c r="C157" s="51">
        <f>'[2]50km'!$B53</f>
        <v>35.3789</v>
      </c>
      <c r="D157" s="51">
        <f>'[2]400km'!$B53</f>
        <v>66.96037</v>
      </c>
      <c r="E157" s="51">
        <f>'[2]800km'!$B53</f>
        <v>104.61245</v>
      </c>
      <c r="F157" s="51">
        <f>'[2]2400km'!$B53</f>
        <v>246.12661</v>
      </c>
      <c r="G157" s="61">
        <f>'[2]6000km'!$B53</f>
        <v>557.712837</v>
      </c>
    </row>
    <row r="158" spans="1:7" ht="15">
      <c r="A158" s="2">
        <f t="shared" si="2"/>
        <v>157</v>
      </c>
      <c r="B158" s="50" t="s">
        <v>50</v>
      </c>
      <c r="C158" s="51">
        <f>'[2]50km'!$B55</f>
        <v>35.82502952348705</v>
      </c>
      <c r="D158" s="51">
        <f>'[2]400km'!$B55</f>
        <v>67.8512171771529</v>
      </c>
      <c r="E158" s="51">
        <f>'[2]800km'!$B55</f>
        <v>106.01095162352067</v>
      </c>
      <c r="F158" s="51">
        <f>'[2]2400km'!$B55</f>
        <v>249.55935616295216</v>
      </c>
      <c r="G158" s="61">
        <f>'[2]6000km'!$B55</f>
        <v>565.7253664421435</v>
      </c>
    </row>
    <row r="159" spans="1:7" ht="15">
      <c r="A159" s="2">
        <f t="shared" si="2"/>
        <v>158</v>
      </c>
      <c r="B159" s="50" t="s">
        <v>51</v>
      </c>
      <c r="C159" s="51">
        <f>'[2]50km'!$B56</f>
        <v>35.90983492959347</v>
      </c>
      <c r="D159" s="51">
        <f>'[2]400km'!$B56</f>
        <v>67.71692108117456</v>
      </c>
      <c r="E159" s="51">
        <f>'[2]800km'!$B56</f>
        <v>105.62625381087399</v>
      </c>
      <c r="F159" s="51">
        <f>'[2]2400km'!$B56</f>
        <v>248.1730514836323</v>
      </c>
      <c r="G159" s="61">
        <f>'[2]6000km'!$B56</f>
        <v>562.0854463128089</v>
      </c>
    </row>
    <row r="160" spans="1:7" ht="15">
      <c r="A160" s="2">
        <f t="shared" si="2"/>
        <v>159</v>
      </c>
      <c r="B160" s="50" t="s">
        <v>52</v>
      </c>
      <c r="C160" s="51">
        <f>'[2]50km'!$B57</f>
        <v>36.10791804827977</v>
      </c>
      <c r="D160" s="51">
        <f>'[2]400km'!$B57</f>
        <v>68.15613462461754</v>
      </c>
      <c r="E160" s="51">
        <f>'[2]800km'!$B57</f>
        <v>106.34104498261031</v>
      </c>
      <c r="F160" s="51">
        <f>'[2]2400km'!$B57</f>
        <v>249.99015316854204</v>
      </c>
      <c r="G160" s="61">
        <f>'[2]6000km'!$B57</f>
        <v>566.3827466523587</v>
      </c>
    </row>
    <row r="161" spans="1:7" ht="15">
      <c r="A161" s="2">
        <f t="shared" si="2"/>
        <v>160</v>
      </c>
      <c r="B161" s="50" t="s">
        <v>53</v>
      </c>
      <c r="C161" s="51">
        <f>'[2]50km'!$B58</f>
        <v>36.161303407613474</v>
      </c>
      <c r="D161" s="51">
        <f>'[2]400km'!$B58</f>
        <v>68.24193917357627</v>
      </c>
      <c r="E161" s="51">
        <f>'[2]800km'!$B58</f>
        <v>106.46390003399765</v>
      </c>
      <c r="F161" s="51">
        <f>'[2]2400km'!$B58</f>
        <v>250.2612102296438</v>
      </c>
      <c r="G161" s="61">
        <f>'[2]6000km'!$B58</f>
        <v>566.987258235318</v>
      </c>
    </row>
    <row r="162" spans="1:7" ht="15">
      <c r="A162" s="2">
        <f t="shared" si="2"/>
        <v>161</v>
      </c>
      <c r="B162" s="50" t="s">
        <v>54</v>
      </c>
      <c r="C162" s="51">
        <f>'[2]50km'!$B59</f>
        <v>36.17541217683623</v>
      </c>
      <c r="D162" s="51">
        <f>'[2]400km'!$B59</f>
        <v>68.30338092928136</v>
      </c>
      <c r="E162" s="51">
        <f>'[2]800km'!$B59</f>
        <v>106.57943663139685</v>
      </c>
      <c r="F162" s="51">
        <f>'[2]2400km'!$B59</f>
        <v>250.59312619381936</v>
      </c>
      <c r="G162" s="61">
        <f>'[2]6000km'!$B59</f>
        <v>567.8060277747404</v>
      </c>
    </row>
    <row r="163" spans="1:7" ht="15">
      <c r="A163" s="2">
        <f t="shared" si="2"/>
        <v>162</v>
      </c>
      <c r="B163" s="50" t="s">
        <v>55</v>
      </c>
      <c r="C163" s="51">
        <f>'[2]50km'!$B60</f>
        <v>36.199807052630746</v>
      </c>
      <c r="D163" s="51">
        <f>'[2]400km'!$B60</f>
        <v>68.40108726577017</v>
      </c>
      <c r="E163" s="51">
        <f>'[2]800km'!$B60</f>
        <v>106.76092749439343</v>
      </c>
      <c r="F163" s="51">
        <f>'[2]2400km'!$B60</f>
        <v>251.109755162847</v>
      </c>
      <c r="G163" s="61">
        <f>'[2]6000km'!$B60</f>
        <v>569.0767174823379</v>
      </c>
    </row>
    <row r="164" spans="1:7" ht="15">
      <c r="A164" s="2">
        <f t="shared" si="2"/>
        <v>163</v>
      </c>
      <c r="B164" s="50" t="s">
        <v>56</v>
      </c>
      <c r="C164" s="51">
        <f>'[2]50km'!$B61</f>
        <v>36.246760974130865</v>
      </c>
      <c r="D164" s="51">
        <f>'[2]400km'!$B61</f>
        <v>68.58535521307567</v>
      </c>
      <c r="E164" s="51">
        <f>'[2]800km'!$B61</f>
        <v>107.10212575690505</v>
      </c>
      <c r="F164" s="51">
        <f>'[2]2400km'!$B61</f>
        <v>252.0786746861832</v>
      </c>
      <c r="G164" s="61">
        <f>'[2]6000km'!$B61</f>
        <v>571.4580098425295</v>
      </c>
    </row>
    <row r="165" spans="1:7" ht="15">
      <c r="A165" s="2">
        <f t="shared" si="2"/>
        <v>164</v>
      </c>
      <c r="B165" s="50" t="s">
        <v>57</v>
      </c>
      <c r="C165" s="51">
        <f>'[2]50km'!$B62</f>
        <v>36.27386543572308</v>
      </c>
      <c r="D165" s="51">
        <f>'[2]400km'!$B62</f>
        <v>68.83199933748018</v>
      </c>
      <c r="E165" s="51">
        <f>'[2]800km'!$B62</f>
        <v>107.59967235309504</v>
      </c>
      <c r="F165" s="51">
        <f>'[2]2400km'!$B62</f>
        <v>253.57983116951513</v>
      </c>
      <c r="G165" s="61">
        <f>'[2]6000km'!$B62</f>
        <v>575.2172885719306</v>
      </c>
    </row>
    <row r="166" spans="1:7" ht="15">
      <c r="A166" s="2">
        <f t="shared" si="2"/>
        <v>165</v>
      </c>
      <c r="B166" s="50" t="s">
        <v>58</v>
      </c>
      <c r="C166" s="51">
        <f>'[2]50km'!$B63</f>
        <v>36.31174993267575</v>
      </c>
      <c r="D166" s="51">
        <f>'[2]400km'!$B63</f>
        <v>68.96593341639647</v>
      </c>
      <c r="E166" s="51">
        <f>'[2]800km'!$B63</f>
        <v>107.8433773828269</v>
      </c>
      <c r="F166" s="51">
        <f>'[2]2400km'!$B63</f>
        <v>254.26262000250924</v>
      </c>
      <c r="G166" s="61">
        <f>'[2]6000km'!$B63</f>
        <v>576.8880159622647</v>
      </c>
    </row>
    <row r="167" spans="1:7" ht="15">
      <c r="A167" s="2">
        <f t="shared" si="2"/>
        <v>166</v>
      </c>
      <c r="B167" s="50" t="s">
        <v>59</v>
      </c>
      <c r="C167" s="51">
        <f>'[2]50km'!$B64</f>
        <v>36.32028391601244</v>
      </c>
      <c r="D167" s="51">
        <f>'[2]400km'!$B64</f>
        <v>69.02212828283821</v>
      </c>
      <c r="E167" s="51">
        <f>'[2]800km'!$B64</f>
        <v>107.95404182996015</v>
      </c>
      <c r="F167" s="51">
        <f>'[2]2400km'!$B64</f>
        <v>254.5911627724084</v>
      </c>
      <c r="G167" s="61">
        <f>'[2]6000km'!$B64</f>
        <v>577.7067849583875</v>
      </c>
    </row>
    <row r="168" spans="1:7" ht="15">
      <c r="A168" s="2">
        <f t="shared" si="2"/>
        <v>167</v>
      </c>
      <c r="B168" s="50" t="s">
        <v>60</v>
      </c>
      <c r="C168" s="51">
        <f>'[2]50km'!$B65</f>
        <v>36.352262472680124</v>
      </c>
      <c r="D168" s="51">
        <f>'[2]400km'!$B65</f>
        <v>69.09533418043928</v>
      </c>
      <c r="E168" s="51">
        <f>'[2]800km'!$B65</f>
        <v>108.07436468862795</v>
      </c>
      <c r="F168" s="51">
        <f>'[2]2400km'!$B65</f>
        <v>254.89995347534318</v>
      </c>
      <c r="G168" s="61">
        <f>'[2]6000km'!$B65</f>
        <v>578.4396283109227</v>
      </c>
    </row>
    <row r="169" spans="1:7" ht="15">
      <c r="A169" s="2">
        <f t="shared" si="2"/>
        <v>168</v>
      </c>
      <c r="B169" s="50" t="s">
        <v>61</v>
      </c>
      <c r="C169" s="51">
        <f>'[2]50km'!$B66</f>
        <v>37.19085461559918</v>
      </c>
      <c r="D169" s="51">
        <f>'[2]400km'!$B66</f>
        <v>71.34472452327178</v>
      </c>
      <c r="E169" s="51">
        <f>'[2]800km'!$B66</f>
        <v>111.9563547340241</v>
      </c>
      <c r="F169" s="51">
        <f>'[2]2400km'!$B66</f>
        <v>265.19416539879546</v>
      </c>
      <c r="G169" s="61">
        <f>'[2]6000km'!$B66</f>
        <v>603.0727067608525</v>
      </c>
    </row>
    <row r="170" spans="1:7" ht="15">
      <c r="A170" s="2">
        <f t="shared" si="2"/>
        <v>169</v>
      </c>
      <c r="B170" s="50" t="s">
        <v>62</v>
      </c>
      <c r="C170" s="51">
        <f>'[2]50km'!$B67</f>
        <v>37.71734235592723</v>
      </c>
      <c r="D170" s="51">
        <f>'[2]400km'!$B67</f>
        <v>72.28637450289688</v>
      </c>
      <c r="E170" s="51">
        <f>'[2]800km'!$B67</f>
        <v>113.40752156415276</v>
      </c>
      <c r="F170" s="51">
        <f>'[2]2400km'!$B67</f>
        <v>268.4789662649814</v>
      </c>
      <c r="G170" s="61">
        <f>'[2]6000km'!$B67</f>
        <v>610.3298591836999</v>
      </c>
    </row>
    <row r="171" spans="1:7" ht="15">
      <c r="A171" s="2">
        <f t="shared" si="2"/>
        <v>170</v>
      </c>
      <c r="B171" s="50" t="s">
        <v>63</v>
      </c>
      <c r="C171" s="51">
        <f>'[2]50km'!$B68</f>
        <v>38.35262991591019</v>
      </c>
      <c r="D171" s="51">
        <f>'[2]400km'!$B68</f>
        <v>73.34792961786366</v>
      </c>
      <c r="E171" s="51">
        <f>'[2]800km'!$B68</f>
        <v>114.99319291118594</v>
      </c>
      <c r="F171" s="51">
        <f>'[2]2400km'!$B68</f>
        <v>271.9455415531182</v>
      </c>
      <c r="G171" s="61">
        <f>'[2]6000km'!$B68</f>
        <v>617.8667975989479</v>
      </c>
    </row>
    <row r="172" spans="1:7" ht="15">
      <c r="A172" s="2">
        <f t="shared" si="2"/>
        <v>171</v>
      </c>
      <c r="B172" s="50" t="s">
        <v>64</v>
      </c>
      <c r="C172" s="51">
        <f>'[2]50km'!$B69</f>
        <v>38.569803680534086</v>
      </c>
      <c r="D172" s="51">
        <f>'[2]400km'!$B69</f>
        <v>73.69973862268972</v>
      </c>
      <c r="E172" s="51">
        <f>'[2]800km'!$B69</f>
        <v>115.5199988907576</v>
      </c>
      <c r="F172" s="51">
        <f>'[2]2400km'!$B69</f>
        <v>273.0490880136708</v>
      </c>
      <c r="G172" s="61">
        <f>'[2]6000km'!$B69</f>
        <v>620.1755745782068</v>
      </c>
    </row>
    <row r="173" spans="1:7" ht="15">
      <c r="A173" s="2">
        <f t="shared" si="2"/>
        <v>172</v>
      </c>
      <c r="B173" s="50" t="s">
        <v>65</v>
      </c>
      <c r="C173" s="51">
        <f>'[2]50km'!$B70</f>
        <v>38.5779399354777</v>
      </c>
      <c r="D173" s="51">
        <f>'[2]400km'!$B70</f>
        <v>73.74544938277751</v>
      </c>
      <c r="E173" s="51">
        <f>'[2]800km'!$B70</f>
        <v>115.6086519424387</v>
      </c>
      <c r="F173" s="51">
        <f>'[2]2400km'!$B70</f>
        <v>273.3095102317252</v>
      </c>
      <c r="G173" s="61">
        <f>'[2]6000km'!$B70</f>
        <v>620.8224774206011</v>
      </c>
    </row>
    <row r="174" spans="1:7" ht="15">
      <c r="A174" s="2">
        <f t="shared" si="2"/>
        <v>173</v>
      </c>
      <c r="B174" s="50" t="s">
        <v>66</v>
      </c>
      <c r="C174" s="51">
        <f>'[2]50km'!$B71</f>
        <v>38.691751641861</v>
      </c>
      <c r="D174" s="51">
        <f>'[2]400km'!$B71</f>
        <v>74.00540799325947</v>
      </c>
      <c r="E174" s="51">
        <f>'[2]800km'!$B71</f>
        <v>116.04299134421807</v>
      </c>
      <c r="F174" s="51">
        <f>'[2]2400km'!$B71</f>
        <v>274.398464210117</v>
      </c>
      <c r="G174" s="61">
        <f>'[2]6000km'!$B71</f>
        <v>623.3521327549381</v>
      </c>
    </row>
    <row r="175" spans="1:7" ht="15">
      <c r="A175" s="2">
        <f t="shared" si="2"/>
        <v>174</v>
      </c>
      <c r="B175" s="50" t="s">
        <v>67</v>
      </c>
      <c r="C175" s="51">
        <f>'[2]50km'!$B72</f>
        <v>38.857234733217645</v>
      </c>
      <c r="D175" s="51">
        <f>'[2]400km'!$B72</f>
        <v>74.25545550705654</v>
      </c>
      <c r="E175" s="51">
        <f>'[2]800km'!$B72</f>
        <v>116.41251992994408</v>
      </c>
      <c r="F175" s="51">
        <f>'[2]2400km'!$B72</f>
        <v>275.1127069802428</v>
      </c>
      <c r="G175" s="61">
        <f>'[2]6000km'!$B72</f>
        <v>624.7420748624764</v>
      </c>
    </row>
    <row r="176" spans="1:7" ht="15">
      <c r="A176" s="2">
        <f t="shared" si="2"/>
        <v>175</v>
      </c>
      <c r="B176" s="50" t="s">
        <v>68</v>
      </c>
      <c r="C176" s="51">
        <f>'[2]50km'!$B73</f>
        <v>38.836404854600815</v>
      </c>
      <c r="D176" s="51">
        <f>'[2]400km'!$B73</f>
        <v>74.23861227080488</v>
      </c>
      <c r="E176" s="51">
        <f>'[2]800km'!$B73</f>
        <v>116.39733953295145</v>
      </c>
      <c r="F176" s="51">
        <f>'[2]2400km'!$B73</f>
        <v>275.1210556603765</v>
      </c>
      <c r="G176" s="61">
        <f>'[2]6000km'!$B73</f>
        <v>624.8160222562119</v>
      </c>
    </row>
    <row r="177" spans="1:7" ht="15">
      <c r="A177" s="2">
        <f t="shared" si="2"/>
        <v>176</v>
      </c>
      <c r="B177" s="50" t="s">
        <v>69</v>
      </c>
      <c r="C177" s="51">
        <f>'[2]50km'!$B74</f>
        <v>38.67359938649318</v>
      </c>
      <c r="D177" s="51">
        <f>'[2]400km'!$B74</f>
        <v>74.0043025427313</v>
      </c>
      <c r="E177" s="51">
        <f>'[2]800km'!$B74</f>
        <v>116.06635890816712</v>
      </c>
      <c r="F177" s="51">
        <f>'[2]2400km'!$B74</f>
        <v>274.49060994645544</v>
      </c>
      <c r="G177" s="61">
        <f>'[2]6000km'!$B74</f>
        <v>623.5771939650127</v>
      </c>
    </row>
    <row r="178" spans="1:7" ht="15">
      <c r="A178" s="2">
        <f t="shared" si="2"/>
        <v>177</v>
      </c>
      <c r="B178" s="50" t="s">
        <v>70</v>
      </c>
      <c r="C178" s="51">
        <f>'[2]50km'!$B75</f>
        <v>38.65927998197209</v>
      </c>
      <c r="D178" s="51">
        <f>'[2]400km'!$B75</f>
        <v>74.02260012717511</v>
      </c>
      <c r="E178" s="51">
        <f>'[2]800km'!$B75</f>
        <v>116.11637548875416</v>
      </c>
      <c r="F178" s="51">
        <f>'[2]2400km'!$B75</f>
        <v>274.69992162721275</v>
      </c>
      <c r="G178" s="61">
        <f>'[2]6000km'!$B75</f>
        <v>624.1692339578512</v>
      </c>
    </row>
    <row r="179" spans="1:7" ht="15">
      <c r="A179" s="2">
        <f t="shared" si="2"/>
        <v>178</v>
      </c>
      <c r="B179" s="50" t="s">
        <v>71</v>
      </c>
      <c r="C179" s="51">
        <f>'[2]50km'!$B76</f>
        <v>38.61088630615541</v>
      </c>
      <c r="D179" s="51">
        <f>'[2]400km'!$B76</f>
        <v>73.9811364224064</v>
      </c>
      <c r="E179" s="51">
        <f>'[2]800km'!$B76</f>
        <v>116.07762823864807</v>
      </c>
      <c r="F179" s="51">
        <f>'[2]2400km'!$B76</f>
        <v>274.70239401721153</v>
      </c>
      <c r="G179" s="61">
        <f>'[2]6000km'!$B76</f>
        <v>624.287215904177</v>
      </c>
    </row>
    <row r="180" spans="1:7" ht="15">
      <c r="A180" s="2">
        <f t="shared" si="2"/>
        <v>179</v>
      </c>
      <c r="B180" s="50" t="s">
        <v>72</v>
      </c>
      <c r="C180" s="51">
        <f>'[2]50km'!$B77</f>
        <v>38.45188647113464</v>
      </c>
      <c r="D180" s="51">
        <f>'[2]400km'!$B77</f>
        <v>73.81722386492007</v>
      </c>
      <c r="E180" s="51">
        <f>'[2]800km'!$B77</f>
        <v>115.88367024833799</v>
      </c>
      <c r="F180" s="51">
        <f>'[2]2400km'!$B77</f>
        <v>274.53076783730796</v>
      </c>
      <c r="G180" s="61">
        <f>'[2]6000km'!$B77</f>
        <v>624.272721453964</v>
      </c>
    </row>
    <row r="181" spans="1:7" ht="15">
      <c r="A181" s="2">
        <f t="shared" si="2"/>
        <v>180</v>
      </c>
      <c r="B181" s="50" t="s">
        <v>73</v>
      </c>
      <c r="C181" s="51">
        <f>'[2]50km'!$B78</f>
        <v>39.04966219517798</v>
      </c>
      <c r="D181" s="51">
        <f>'[2]400km'!$B78</f>
        <v>74.81187359870637</v>
      </c>
      <c r="E181" s="51">
        <f>'[2]800km'!$B78</f>
        <v>117.33353919690681</v>
      </c>
      <c r="F181" s="51">
        <f>'[2]2400km'!$B78</f>
        <v>277.791894957062</v>
      </c>
      <c r="G181" s="61">
        <f>'[2]6000km'!$B78</f>
        <v>631.6019654429264</v>
      </c>
    </row>
    <row r="182" spans="1:7" ht="15">
      <c r="A182" s="2">
        <f t="shared" si="2"/>
        <v>181</v>
      </c>
      <c r="B182" s="50" t="s">
        <v>74</v>
      </c>
      <c r="C182" s="51">
        <f>'[2]50km'!$B79</f>
        <v>38.943610650681286</v>
      </c>
      <c r="D182" s="51">
        <f>'[2]400km'!$B79</f>
        <v>74.20933274142976</v>
      </c>
      <c r="E182" s="51">
        <f>'[2]800km'!$B79</f>
        <v>116.16193141531613</v>
      </c>
      <c r="F182" s="51">
        <f>'[2]2400km'!$B79</f>
        <v>274.3536477848477</v>
      </c>
      <c r="G182" s="61">
        <f>'[2]6000km'!$B79</f>
        <v>623.0710008717834</v>
      </c>
    </row>
    <row r="183" spans="1:7" ht="15">
      <c r="A183" s="2">
        <f t="shared" si="2"/>
        <v>182</v>
      </c>
      <c r="B183" s="50" t="s">
        <v>75</v>
      </c>
      <c r="C183" s="51">
        <f>'[2]50km'!$B80</f>
        <v>38.98357416673366</v>
      </c>
      <c r="D183" s="51">
        <f>'[2]400km'!$B80</f>
        <v>74.10149323857127</v>
      </c>
      <c r="E183" s="51">
        <f>'[2]800km'!$B80</f>
        <v>115.87462111233896</v>
      </c>
      <c r="F183" s="51">
        <f>'[2]2400km'!$B80</f>
        <v>273.41001382268234</v>
      </c>
      <c r="G183" s="61">
        <f>'[2]6000km'!$B80</f>
        <v>620.6968083324094</v>
      </c>
    </row>
    <row r="184" spans="1:7" ht="15">
      <c r="A184" s="2">
        <f t="shared" si="2"/>
        <v>183</v>
      </c>
      <c r="B184" s="50" t="s">
        <v>76</v>
      </c>
      <c r="C184" s="51">
        <f>'[2]50km'!$B81</f>
        <v>38.869610977746504</v>
      </c>
      <c r="D184" s="51">
        <f>'[2]400km'!$B81</f>
        <v>74.00876785748468</v>
      </c>
      <c r="E184" s="51">
        <f>'[2]800km'!$B81</f>
        <v>115.78716249835534</v>
      </c>
      <c r="F184" s="51">
        <f>'[2]2400km'!$B81</f>
        <v>273.45448485501356</v>
      </c>
      <c r="G184" s="61">
        <f>'[2]6000km'!$B81</f>
        <v>621.121268002376</v>
      </c>
    </row>
    <row r="185" spans="1:7" ht="15">
      <c r="A185" s="2">
        <f t="shared" si="2"/>
        <v>184</v>
      </c>
      <c r="B185" s="50" t="s">
        <v>77</v>
      </c>
      <c r="C185" s="51">
        <f>'[2]50km'!$B82</f>
        <v>38.88328386302807</v>
      </c>
      <c r="D185" s="51">
        <f>'[2]400km'!$B82</f>
        <v>73.99380603937743</v>
      </c>
      <c r="E185" s="51">
        <f>'[2]800km'!$B82</f>
        <v>115.7406088556914</v>
      </c>
      <c r="F185" s="51">
        <f>'[2]2400km'!$B82</f>
        <v>273.27495153477804</v>
      </c>
      <c r="G185" s="61">
        <f>'[2]6000km'!$B82</f>
        <v>620.637571123096</v>
      </c>
    </row>
    <row r="186" spans="1:7" ht="15">
      <c r="A186" s="2">
        <f t="shared" si="2"/>
        <v>185</v>
      </c>
      <c r="B186" s="50" t="s">
        <v>78</v>
      </c>
      <c r="C186" s="51">
        <f>'[2]50km'!$B83</f>
        <v>38.934688322347</v>
      </c>
      <c r="D186" s="51">
        <f>'[2]400km'!$B83</f>
        <v>74.04735642657157</v>
      </c>
      <c r="E186" s="51">
        <f>'[2]800km'!$B83</f>
        <v>115.80131115798291</v>
      </c>
      <c r="F186" s="51">
        <f>'[2]2400km'!$B83</f>
        <v>273.3368481785591</v>
      </c>
      <c r="G186" s="61">
        <f>'[2]6000km'!$B83</f>
        <v>620.6815950460538</v>
      </c>
    </row>
    <row r="187" spans="1:7" ht="15">
      <c r="A187" s="2">
        <f t="shared" si="2"/>
        <v>186</v>
      </c>
      <c r="B187" s="50" t="s">
        <v>79</v>
      </c>
      <c r="C187" s="51">
        <f>'[2]50km'!$B84</f>
        <v>38.94579577608148</v>
      </c>
      <c r="D187" s="51">
        <f>'[2]400km'!$B84</f>
        <v>74.13989318431788</v>
      </c>
      <c r="E187" s="51">
        <f>'[2]800km'!$B84</f>
        <v>115.98560982451006</v>
      </c>
      <c r="F187" s="51">
        <f>'[2]2400km'!$B84</f>
        <v>273.8957787057336</v>
      </c>
      <c r="G187" s="61">
        <f>'[2]6000km'!$B84</f>
        <v>622.089135428828</v>
      </c>
    </row>
    <row r="188" spans="1:7" ht="15">
      <c r="A188" s="2">
        <f t="shared" si="2"/>
        <v>187</v>
      </c>
      <c r="B188" s="50" t="s">
        <v>80</v>
      </c>
      <c r="C188" s="51">
        <f>'[2]50km'!$B85</f>
        <v>38.96643519948494</v>
      </c>
      <c r="D188" s="51">
        <f>'[2]400km'!$B85</f>
        <v>74.2037057855037</v>
      </c>
      <c r="E188" s="51">
        <f>'[2]800km'!$B85</f>
        <v>116.09811364389202</v>
      </c>
      <c r="F188" s="51">
        <f>'[2]2400km'!$B85</f>
        <v>274.20683647697194</v>
      </c>
      <c r="G188" s="61">
        <f>'[2]6000km'!$B85</f>
        <v>622.8497814010466</v>
      </c>
    </row>
    <row r="189" spans="1:7" ht="15">
      <c r="A189" s="2">
        <f t="shared" si="2"/>
        <v>188</v>
      </c>
      <c r="B189" s="50" t="s">
        <v>81</v>
      </c>
      <c r="C189" s="51">
        <f>'[2]50km'!$B86</f>
        <v>38.97837769212717</v>
      </c>
      <c r="D189" s="51">
        <f>'[2]400km'!$B86</f>
        <v>74.28409083176815</v>
      </c>
      <c r="E189" s="51">
        <f>'[2]800km'!$B86</f>
        <v>116.25201135116333</v>
      </c>
      <c r="F189" s="51">
        <f>'[2]2400km'!$B86</f>
        <v>274.68224466321215</v>
      </c>
      <c r="G189" s="61">
        <f>'[2]6000km'!$B86</f>
        <v>624.069183041173</v>
      </c>
    </row>
    <row r="190" spans="1:7" ht="15">
      <c r="A190" s="2">
        <f t="shared" si="2"/>
        <v>189</v>
      </c>
      <c r="B190" s="50" t="s">
        <v>82</v>
      </c>
      <c r="C190" s="51">
        <f>'[2]50km'!$B87</f>
        <v>39.135560624116536</v>
      </c>
      <c r="D190" s="51">
        <f>'[2]400km'!$B87</f>
        <v>74.88344355909328</v>
      </c>
      <c r="E190" s="51">
        <f>'[2]800km'!$B87</f>
        <v>117.3722389145549</v>
      </c>
      <c r="F190" s="51">
        <f>'[2]2400km'!$B87</f>
        <v>277.79533366272017</v>
      </c>
      <c r="G190" s="61">
        <f>'[2]6000km'!$B87</f>
        <v>631.5982318408314</v>
      </c>
    </row>
    <row r="191" spans="1:7" ht="15">
      <c r="A191" s="2">
        <f t="shared" si="2"/>
        <v>190</v>
      </c>
      <c r="B191" s="50" t="s">
        <v>83</v>
      </c>
      <c r="C191" s="51">
        <f>'[2]50km'!$B88</f>
        <v>39.45125450308427</v>
      </c>
      <c r="D191" s="51">
        <f>'[2]400km'!$B88</f>
        <v>75.57746493575007</v>
      </c>
      <c r="E191" s="51">
        <f>'[2]800km'!$B88</f>
        <v>118.52118476790146</v>
      </c>
      <c r="F191" s="51">
        <f>'[2]2400km'!$B88</f>
        <v>280.6324346267292</v>
      </c>
      <c r="G191" s="61">
        <f>'[2]6000km'!$B88</f>
        <v>638.1350247067581</v>
      </c>
    </row>
    <row r="192" spans="1:7" ht="15">
      <c r="A192" s="2">
        <f t="shared" si="2"/>
        <v>191</v>
      </c>
      <c r="B192" s="50" t="s">
        <v>84</v>
      </c>
      <c r="C192" s="51">
        <f>'[2]50km'!$B89</f>
        <v>39.60532478145765</v>
      </c>
      <c r="D192" s="51">
        <f>'[2]400km'!$B89</f>
        <v>75.79539668581077</v>
      </c>
      <c r="E192" s="51">
        <f>'[2]800km'!$B89</f>
        <v>118.82071549244648</v>
      </c>
      <c r="F192" s="51">
        <f>'[2]2400km'!$B89</f>
        <v>281.20811037596866</v>
      </c>
      <c r="G192" s="61">
        <f>'[2]6000km'!$B89</f>
        <v>639.2943386066278</v>
      </c>
    </row>
    <row r="193" spans="1:7" ht="15">
      <c r="A193" s="2">
        <f t="shared" si="2"/>
        <v>192</v>
      </c>
      <c r="B193" s="50" t="s">
        <v>85</v>
      </c>
      <c r="C193" s="51">
        <f>'[2]50km'!$B90</f>
        <v>40.319684036557874</v>
      </c>
      <c r="D193" s="51">
        <f>'[2]400km'!$B90</f>
        <v>76.97529917048654</v>
      </c>
      <c r="E193" s="51">
        <f>'[2]800km'!$B90</f>
        <v>120.5431583731219</v>
      </c>
      <c r="F193" s="51">
        <f>'[2]2400km'!$B90</f>
        <v>285.03951739448155</v>
      </c>
      <c r="G193" s="61">
        <f>'[2]6000km'!$B90</f>
        <v>647.8250168506545</v>
      </c>
    </row>
    <row r="194" spans="1:7" ht="15">
      <c r="A194" s="2">
        <f t="shared" si="2"/>
        <v>193</v>
      </c>
      <c r="B194" s="50" t="s">
        <v>86</v>
      </c>
      <c r="C194" s="51">
        <f>'[2]50km'!$B91</f>
        <v>40.61679333316826</v>
      </c>
      <c r="D194" s="51">
        <f>'[2]400km'!$B91</f>
        <v>77.43185029486445</v>
      </c>
      <c r="E194" s="51">
        <f>'[2]800km'!$B91</f>
        <v>121.21644871822674</v>
      </c>
      <c r="F194" s="51">
        <f>'[2]2400km'!$B91</f>
        <v>286.37839802003714</v>
      </c>
      <c r="G194" s="61">
        <f>'[2]6000km'!$B91</f>
        <v>650.5104506553813</v>
      </c>
    </row>
    <row r="195" spans="1:7" ht="15">
      <c r="A195" s="2">
        <f t="shared" si="2"/>
        <v>194</v>
      </c>
      <c r="B195" s="50" t="s">
        <v>87</v>
      </c>
      <c r="C195" s="51">
        <f>'[2]50km'!$B92</f>
        <v>40.86747650656051</v>
      </c>
      <c r="D195" s="51">
        <f>'[2]400km'!$B92</f>
        <v>77.76241708719866</v>
      </c>
      <c r="E195" s="51">
        <f>'[2]800km'!$B92</f>
        <v>121.64566513978903</v>
      </c>
      <c r="F195" s="51">
        <f>'[2]2400km'!$B92</f>
        <v>287.1593142476276</v>
      </c>
      <c r="G195" s="61">
        <f>'[2]6000km'!$B92</f>
        <v>652.0505174133723</v>
      </c>
    </row>
    <row r="196" spans="1:7" ht="15">
      <c r="A196" s="2">
        <f aca="true" t="shared" si="3" ref="A196:A314">A195+1</f>
        <v>195</v>
      </c>
      <c r="B196" s="50" t="s">
        <v>88</v>
      </c>
      <c r="C196" s="51">
        <f>'[2]50km'!$B93</f>
        <v>40.8774577681008</v>
      </c>
      <c r="D196" s="51">
        <f>'[2]400km'!$B93</f>
        <v>77.74368869975629</v>
      </c>
      <c r="E196" s="51">
        <f>'[2]800km'!$B93</f>
        <v>121.599965570632</v>
      </c>
      <c r="F196" s="51">
        <f>'[2]2400km'!$B93</f>
        <v>286.97166418506333</v>
      </c>
      <c r="G196" s="61">
        <f>'[2]6000km'!$B93</f>
        <v>651.51792941573</v>
      </c>
    </row>
    <row r="197" spans="1:7" ht="15">
      <c r="A197" s="2">
        <f t="shared" si="3"/>
        <v>196</v>
      </c>
      <c r="B197" s="50" t="s">
        <v>89</v>
      </c>
      <c r="C197" s="51">
        <f>'[2]50km'!$B94</f>
        <v>40.99131882145717</v>
      </c>
      <c r="D197" s="51">
        <f>'[2]400km'!$B94</f>
        <v>77.77868032897348</v>
      </c>
      <c r="E197" s="51">
        <f>'[2]800km'!$B94</f>
        <v>121.57411922096564</v>
      </c>
      <c r="F197" s="51">
        <f>'[2]2400km'!$B94</f>
        <v>286.5315579690886</v>
      </c>
      <c r="G197" s="61">
        <f>'[2]6000km'!$B94</f>
        <v>650.0175575374811</v>
      </c>
    </row>
    <row r="198" spans="1:7" ht="15">
      <c r="A198" s="2">
        <f t="shared" si="3"/>
        <v>197</v>
      </c>
      <c r="B198" s="50" t="s">
        <v>90</v>
      </c>
      <c r="C198" s="51">
        <f>'[2]50km'!$B95</f>
        <v>41.34542085393794</v>
      </c>
      <c r="D198" s="51">
        <f>'[2]400km'!$B95</f>
        <v>78.44999785100822</v>
      </c>
      <c r="E198" s="51">
        <f>'[2]800km'!$B95</f>
        <v>122.63373400944809</v>
      </c>
      <c r="F198" s="51">
        <f>'[2]2400km'!$B95</f>
        <v>288.99406436611014</v>
      </c>
      <c r="G198" s="61">
        <f>'[2]6000km'!$B95</f>
        <v>655.523846960777</v>
      </c>
    </row>
    <row r="199" spans="1:7" ht="15">
      <c r="A199" s="2">
        <f t="shared" si="3"/>
        <v>198</v>
      </c>
      <c r="B199" s="50" t="s">
        <v>91</v>
      </c>
      <c r="C199" s="51">
        <f>'[2]50km'!$B96</f>
        <v>41.513343957496744</v>
      </c>
      <c r="D199" s="51">
        <f>'[2]400km'!$B96</f>
        <v>78.67125163383172</v>
      </c>
      <c r="E199" s="51">
        <f>'[2]800km'!$B96</f>
        <v>122.939413410024</v>
      </c>
      <c r="F199" s="51">
        <f>'[2]2400km'!$B96</f>
        <v>289.500501329238</v>
      </c>
      <c r="G199" s="61">
        <f>'[2]6000km'!$B96</f>
        <v>656.3792797583033</v>
      </c>
    </row>
    <row r="200" spans="1:7" ht="15">
      <c r="A200" s="2">
        <f t="shared" si="3"/>
        <v>199</v>
      </c>
      <c r="B200" s="50" t="s">
        <v>92</v>
      </c>
      <c r="C200" s="51">
        <f>'[2]50km'!$B97</f>
        <v>41.789872615261444</v>
      </c>
      <c r="D200" s="51">
        <f>'[2]400km'!$B97</f>
        <v>79.03087109892971</v>
      </c>
      <c r="E200" s="51">
        <f>'[2]800km'!$B97</f>
        <v>123.42967303296702</v>
      </c>
      <c r="F200" s="51">
        <f>'[2]2400km'!$B97</f>
        <v>290.3051927116871</v>
      </c>
      <c r="G200" s="61">
        <f>'[2]6000km'!$B97</f>
        <v>657.7353459457355</v>
      </c>
    </row>
    <row r="201" spans="1:7" ht="15">
      <c r="A201" s="2">
        <f t="shared" si="3"/>
        <v>200</v>
      </c>
      <c r="B201" s="50" t="s">
        <v>93</v>
      </c>
      <c r="C201" s="51">
        <f>'[2]50km'!$B98</f>
        <v>41.812166281272205</v>
      </c>
      <c r="D201" s="51">
        <f>'[2]400km'!$B98</f>
        <v>79.10686582082411</v>
      </c>
      <c r="E201" s="51">
        <f>'[2]800km'!$B98</f>
        <v>123.57089947785767</v>
      </c>
      <c r="F201" s="51">
        <f>'[2]2400km'!$B98</f>
        <v>290.6848347036422</v>
      </c>
      <c r="G201" s="61">
        <f>'[2]6000km'!$B98</f>
        <v>658.6345394098948</v>
      </c>
    </row>
    <row r="202" spans="1:7" ht="15">
      <c r="A202" s="2">
        <f t="shared" si="3"/>
        <v>201</v>
      </c>
      <c r="B202" s="50" t="s">
        <v>94</v>
      </c>
      <c r="C202" s="51">
        <f>'[2]50km'!$B99</f>
        <v>42.070019531045574</v>
      </c>
      <c r="D202" s="51">
        <f>'[2]400km'!$B99</f>
        <v>79.60285286580492</v>
      </c>
      <c r="E202" s="51">
        <f>'[2]800km'!$B99</f>
        <v>124.35671802266344</v>
      </c>
      <c r="F202" s="51">
        <f>'[2]2400km'!$B99</f>
        <v>292.52685413348513</v>
      </c>
      <c r="G202" s="61">
        <f>'[2]6000km'!$B99</f>
        <v>662.7756669953749</v>
      </c>
    </row>
    <row r="203" spans="1:7" ht="15">
      <c r="A203" s="2">
        <f t="shared" si="3"/>
        <v>202</v>
      </c>
      <c r="B203" s="50" t="s">
        <v>95</v>
      </c>
      <c r="C203" s="51">
        <f>'[2]50km'!$B100</f>
        <v>42.31706095035865</v>
      </c>
      <c r="D203" s="51">
        <f>'[2]400km'!$B100</f>
        <v>80.11787634994778</v>
      </c>
      <c r="E203" s="51">
        <f>'[2]800km'!$B100</f>
        <v>125.20087486516387</v>
      </c>
      <c r="F203" s="51">
        <f>'[2]2400km'!$B100</f>
        <v>294.5541469178618</v>
      </c>
      <c r="G203" s="61">
        <f>'[2]6000km'!$B100</f>
        <v>667.3649675303069</v>
      </c>
    </row>
    <row r="204" spans="1:7" ht="15">
      <c r="A204" s="2">
        <f t="shared" si="3"/>
        <v>203</v>
      </c>
      <c r="B204" s="50" t="s">
        <v>96</v>
      </c>
      <c r="C204" s="51">
        <f>'[2]50km'!$B101</f>
        <v>42.434226913878256</v>
      </c>
      <c r="D204" s="51">
        <f>'[2]400km'!$B101</f>
        <v>80.31372383156204</v>
      </c>
      <c r="E204" s="51">
        <f>'[2]800km'!$B101</f>
        <v>125.49793648152331</v>
      </c>
      <c r="F204" s="51">
        <f>'[2]2400km'!$B101</f>
        <v>295.1901927411528</v>
      </c>
      <c r="G204" s="61">
        <f>'[2]6000km'!$B101</f>
        <v>668.7143235701576</v>
      </c>
    </row>
    <row r="205" spans="1:7" ht="15">
      <c r="A205" s="2">
        <f t="shared" si="3"/>
        <v>204</v>
      </c>
      <c r="B205" s="50" t="s">
        <v>97</v>
      </c>
      <c r="C205" s="51">
        <f>'[2]50km'!$B102</f>
        <v>43.27190000695015</v>
      </c>
      <c r="D205" s="51">
        <f>'[2]400km'!$B102</f>
        <v>81.6738520273904</v>
      </c>
      <c r="E205" s="51">
        <f>'[2]800km'!$B102</f>
        <v>127.45970028503045</v>
      </c>
      <c r="F205" s="51">
        <f>'[2]2400km'!$B102</f>
        <v>299.53199194895853</v>
      </c>
      <c r="G205" s="61">
        <f>'[2]6000km'!$B102</f>
        <v>678.3913221678229</v>
      </c>
    </row>
    <row r="206" spans="1:7" ht="15">
      <c r="A206" s="2">
        <f t="shared" si="3"/>
        <v>205</v>
      </c>
      <c r="B206" s="50" t="s">
        <v>98</v>
      </c>
      <c r="C206" s="51">
        <f>'[2]50km'!$B103</f>
        <v>43.18990205631657</v>
      </c>
      <c r="D206" s="51">
        <f>'[2]400km'!$B103</f>
        <v>81.59337351082084</v>
      </c>
      <c r="E206" s="51">
        <f>'[2]800km'!$B103</f>
        <v>127.36900147505813</v>
      </c>
      <c r="F206" s="51">
        <f>'[2]2400km'!$B103</f>
        <v>299.4701599039849</v>
      </c>
      <c r="G206" s="61">
        <f>'[2]6000km'!$B103</f>
        <v>678.4467512980535</v>
      </c>
    </row>
    <row r="207" spans="1:7" ht="15">
      <c r="A207" s="2">
        <f t="shared" si="3"/>
        <v>206</v>
      </c>
      <c r="B207" s="50" t="s">
        <v>99</v>
      </c>
      <c r="C207" s="51">
        <f>'[2]50km'!$B104</f>
        <v>43.13449155942839</v>
      </c>
      <c r="D207" s="51">
        <f>'[2]400km'!$B104</f>
        <v>81.49866505531605</v>
      </c>
      <c r="E207" s="51">
        <f>'[2]800km'!$B104</f>
        <v>127.22579776887497</v>
      </c>
      <c r="F207" s="51">
        <f>'[2]2400km'!$B104</f>
        <v>299.15387776660157</v>
      </c>
      <c r="G207" s="61">
        <f>'[2]6000km'!$B104</f>
        <v>677.7567196191042</v>
      </c>
    </row>
    <row r="208" spans="1:7" ht="15">
      <c r="A208" s="2">
        <f t="shared" si="3"/>
        <v>207</v>
      </c>
      <c r="B208" s="50" t="s">
        <v>100</v>
      </c>
      <c r="C208" s="51">
        <f>'[2]50km'!$B105</f>
        <v>43.16304258675352</v>
      </c>
      <c r="D208" s="51">
        <f>'[2]400km'!$B105</f>
        <v>81.6011332455527</v>
      </c>
      <c r="E208" s="51">
        <f>'[2]800km'!$B105</f>
        <v>127.41029564481958</v>
      </c>
      <c r="F208" s="51">
        <f>'[2]2400km'!$B105</f>
        <v>299.6807689714915</v>
      </c>
      <c r="G208" s="61">
        <f>'[2]6000km'!$B105</f>
        <v>679.0647017537066</v>
      </c>
    </row>
    <row r="209" spans="1:7" ht="15">
      <c r="A209" s="2">
        <f t="shared" si="3"/>
        <v>208</v>
      </c>
      <c r="B209" s="50" t="s">
        <v>101</v>
      </c>
      <c r="C209" s="51">
        <f>'[2]50km'!$B106</f>
        <v>43.56472864190272</v>
      </c>
      <c r="D209" s="51">
        <f>'[2]400km'!$B106</f>
        <v>82.12953803639618</v>
      </c>
      <c r="E209" s="51">
        <f>'[2]800km'!$B106</f>
        <v>128.09799720056202</v>
      </c>
      <c r="F209" s="51">
        <f>'[2]2400km'!$B106</f>
        <v>300.92121802954773</v>
      </c>
      <c r="G209" s="61">
        <f>'[2]6000km'!$B106</f>
        <v>681.4855030240072</v>
      </c>
    </row>
    <row r="210" spans="1:7" ht="15">
      <c r="A210" s="2">
        <f t="shared" si="3"/>
        <v>209</v>
      </c>
      <c r="B210" s="50" t="s">
        <v>102</v>
      </c>
      <c r="C210" s="51">
        <f>'[2]50km'!$B107</f>
        <v>43.69539682122219</v>
      </c>
      <c r="D210" s="51">
        <f>'[2]400km'!$B107</f>
        <v>82.32349648733424</v>
      </c>
      <c r="E210" s="51">
        <f>'[2]800km'!$B107</f>
        <v>128.38209466856932</v>
      </c>
      <c r="F210" s="51">
        <f>'[2]2400km'!$B107</f>
        <v>301.4619957770518</v>
      </c>
      <c r="G210" s="61">
        <f>'[2]6000km'!$B107</f>
        <v>682.5259045587942</v>
      </c>
    </row>
    <row r="211" spans="1:7" ht="15">
      <c r="A211" s="2">
        <f t="shared" si="3"/>
        <v>210</v>
      </c>
      <c r="B211" s="50" t="s">
        <v>103</v>
      </c>
      <c r="C211" s="51">
        <f>'[2]50km'!$B108</f>
        <v>43.664358290854565</v>
      </c>
      <c r="D211" s="51">
        <f>'[2]400km'!$B108</f>
        <v>82.20845126116217</v>
      </c>
      <c r="E211" s="51">
        <f>'[2]800km'!$B108</f>
        <v>128.18022034315086</v>
      </c>
      <c r="F211" s="51">
        <f>'[2]2400km'!$B108</f>
        <v>300.8592634948889</v>
      </c>
      <c r="G211" s="61">
        <f>'[2]6000km'!$B108</f>
        <v>680.981085704137</v>
      </c>
    </row>
    <row r="212" spans="1:7" ht="15">
      <c r="A212" s="2">
        <f t="shared" si="3"/>
        <v>211</v>
      </c>
      <c r="B212" s="50" t="s">
        <v>104</v>
      </c>
      <c r="C212" s="51">
        <f>'[2]50km'!$B109</f>
        <v>43.71456633356705</v>
      </c>
      <c r="D212" s="51">
        <f>'[2]400km'!$B109</f>
        <v>82.29946048865301</v>
      </c>
      <c r="E212" s="51">
        <f>'[2]800km'!$B109</f>
        <v>128.32439217829688</v>
      </c>
      <c r="F212" s="51">
        <f>'[2]2400km'!$B109</f>
        <v>301.1779784478563</v>
      </c>
      <c r="G212" s="61">
        <f>'[2]6000km'!$B109</f>
        <v>681.6639421876031</v>
      </c>
    </row>
    <row r="213" spans="1:7" ht="15">
      <c r="A213" s="2">
        <f t="shared" si="3"/>
        <v>212</v>
      </c>
      <c r="B213" s="50" t="s">
        <v>105</v>
      </c>
      <c r="C213" s="51">
        <f>'[2]50km'!$B110</f>
        <v>43.724690464363114</v>
      </c>
      <c r="D213" s="51">
        <f>'[2]400km'!$B110</f>
        <v>82.42661251932242</v>
      </c>
      <c r="E213" s="51">
        <f>'[2]800km'!$B110</f>
        <v>128.5746868763605</v>
      </c>
      <c r="F213" s="51">
        <f>'[2]2400km'!$B110</f>
        <v>301.9826975881863</v>
      </c>
      <c r="G213" s="61">
        <f>'[2]6000km'!$B110</f>
        <v>683.7625066525493</v>
      </c>
    </row>
    <row r="214" spans="1:7" ht="15">
      <c r="A214" s="2">
        <f t="shared" si="3"/>
        <v>213</v>
      </c>
      <c r="B214" s="50" t="s">
        <v>106</v>
      </c>
      <c r="C214" s="51">
        <f>'[2]50km'!$B111</f>
        <v>43.73102170990164</v>
      </c>
      <c r="D214" s="51">
        <f>'[2]400km'!$B111</f>
        <v>82.41864940531032</v>
      </c>
      <c r="E214" s="51">
        <f>'[2]800km'!$B111</f>
        <v>128.55057908206277</v>
      </c>
      <c r="F214" s="51">
        <f>'[2]2400km'!$B111</f>
        <v>301.8928926440745</v>
      </c>
      <c r="G214" s="61">
        <f>'[2]6000km'!$B111</f>
        <v>683.5240442998524</v>
      </c>
    </row>
    <row r="215" spans="1:7" ht="15">
      <c r="A215" s="2">
        <f t="shared" si="3"/>
        <v>214</v>
      </c>
      <c r="B215" s="50" t="s">
        <v>107</v>
      </c>
      <c r="C215" s="51">
        <f>'[2]50km'!$B112</f>
        <v>44.08899540010281</v>
      </c>
      <c r="D215" s="51">
        <f>'[2]400km'!$B112</f>
        <v>84.71740523625124</v>
      </c>
      <c r="E215" s="51">
        <f>'[2]800km'!$B112</f>
        <v>133.06679639587026</v>
      </c>
      <c r="F215" s="51">
        <f>'[2]2400km'!$B112</f>
        <v>315.28231151089176</v>
      </c>
      <c r="G215" s="61">
        <f>'[2]6000km'!$B112</f>
        <v>716.8806833770992</v>
      </c>
    </row>
    <row r="216" spans="1:7" ht="15">
      <c r="A216" s="2">
        <f t="shared" si="3"/>
        <v>215</v>
      </c>
      <c r="B216" s="50" t="s">
        <v>108</v>
      </c>
      <c r="C216" s="51">
        <f>'[2]50km'!$B113</f>
        <v>44.12471018701585</v>
      </c>
      <c r="D216" s="51">
        <f>'[2]400km'!$B113</f>
        <v>84.48565545174532</v>
      </c>
      <c r="E216" s="51">
        <f>'[2]800km'!$B113</f>
        <v>132.53991589072186</v>
      </c>
      <c r="F216" s="51">
        <f>'[2]2400km'!$B113</f>
        <v>313.5134068507946</v>
      </c>
      <c r="G216" s="61">
        <f>'[2]6000km'!$B113</f>
        <v>712.2710984140826</v>
      </c>
    </row>
    <row r="217" spans="1:7" ht="15">
      <c r="A217" s="2">
        <f t="shared" si="3"/>
        <v>216</v>
      </c>
      <c r="B217" s="50" t="s">
        <v>109</v>
      </c>
      <c r="C217" s="51">
        <f>'[2]50km'!$B114</f>
        <v>45.19596199147145</v>
      </c>
      <c r="D217" s="51">
        <f>'[2]400km'!$B114</f>
        <v>86.34567719289541</v>
      </c>
      <c r="E217" s="51">
        <f>'[2]800km'!$B114</f>
        <v>135.3254823112282</v>
      </c>
      <c r="F217" s="51">
        <f>'[2]2400km'!$B114</f>
        <v>319.86060760377785</v>
      </c>
      <c r="G217" s="61">
        <f>'[2]6000km'!$B114</f>
        <v>726.5265681264285</v>
      </c>
    </row>
    <row r="218" spans="1:7" ht="15">
      <c r="A218" s="2">
        <f t="shared" si="3"/>
        <v>217</v>
      </c>
      <c r="B218" s="50" t="s">
        <v>110</v>
      </c>
      <c r="C218" s="51">
        <f>'[2]50km'!$B115</f>
        <v>45.320453875308885</v>
      </c>
      <c r="D218" s="51">
        <f>'[2]400km'!$B115</f>
        <v>86.53515339173276</v>
      </c>
      <c r="E218" s="51">
        <f>'[2]800km'!$B115</f>
        <v>135.60698548711886</v>
      </c>
      <c r="F218" s="51">
        <f>'[2]2400km'!$B115</f>
        <v>320.4066234217368</v>
      </c>
      <c r="G218" s="61">
        <f>'[2]6000km'!$B115</f>
        <v>727.5900409394324</v>
      </c>
    </row>
    <row r="219" spans="1:7" ht="15">
      <c r="A219" s="2">
        <f t="shared" si="3"/>
        <v>218</v>
      </c>
      <c r="B219" s="50" t="s">
        <v>111</v>
      </c>
      <c r="C219" s="51">
        <f>'[2]50km'!$B116</f>
        <v>45.67359139621702</v>
      </c>
      <c r="D219" s="51">
        <f>'[2]400km'!$B116</f>
        <v>87.29510861070077</v>
      </c>
      <c r="E219" s="51">
        <f>'[2]800km'!$B116</f>
        <v>136.84940215158002</v>
      </c>
      <c r="F219" s="51">
        <f>'[2]2400km'!$B116</f>
        <v>323.47664542319296</v>
      </c>
      <c r="G219" s="61">
        <f>'[2]6000km'!$B116</f>
        <v>734.695494615394</v>
      </c>
    </row>
    <row r="220" spans="1:7" ht="15">
      <c r="A220" s="2">
        <f t="shared" si="3"/>
        <v>219</v>
      </c>
      <c r="B220" s="50" t="s">
        <v>112</v>
      </c>
      <c r="C220" s="51">
        <f>'[2]50km'!$B117</f>
        <v>45.95631529134819</v>
      </c>
      <c r="D220" s="51">
        <f>'[2]400km'!$B117</f>
        <v>87.680470280684</v>
      </c>
      <c r="E220" s="51">
        <f>'[2]800km'!$B117</f>
        <v>137.39438394047954</v>
      </c>
      <c r="F220" s="51">
        <f>'[2]2400km'!$B117</f>
        <v>324.4132421597599</v>
      </c>
      <c r="G220" s="61">
        <f>'[2]6000km'!$B117</f>
        <v>736.3280758382144</v>
      </c>
    </row>
    <row r="221" spans="1:7" ht="15">
      <c r="A221" s="2">
        <f t="shared" si="3"/>
        <v>220</v>
      </c>
      <c r="B221" s="50" t="s">
        <v>113</v>
      </c>
      <c r="C221" s="51">
        <f>'[2]50km'!$B118</f>
        <v>46.234789599925556</v>
      </c>
      <c r="D221" s="51">
        <f>'[2]400km'!$B118</f>
        <v>88.0525590833225</v>
      </c>
      <c r="E221" s="51">
        <f>'[2]800km'!$B118</f>
        <v>137.90937695861055</v>
      </c>
      <c r="F221" s="51">
        <f>'[2]2400km'!$B118</f>
        <v>325.29034074322874</v>
      </c>
      <c r="G221" s="61">
        <f>'[2]6000km'!$B118</f>
        <v>737.8627784712194</v>
      </c>
    </row>
    <row r="222" spans="1:7" ht="15">
      <c r="A222" s="2">
        <f t="shared" si="3"/>
        <v>221</v>
      </c>
      <c r="B222" s="50" t="s">
        <v>114</v>
      </c>
      <c r="C222" s="51">
        <f>'[2]50km'!$B119</f>
        <v>46.39862071275293</v>
      </c>
      <c r="D222" s="51">
        <f>'[2]400km'!$B119</f>
        <v>88.41374622168951</v>
      </c>
      <c r="E222" s="51">
        <f>'[2]800km'!$B119</f>
        <v>138.5190362431349</v>
      </c>
      <c r="F222" s="51">
        <f>'[2]2400km'!$B119</f>
        <v>326.7601745967289</v>
      </c>
      <c r="G222" s="61">
        <f>'[2]6000km'!$B119</f>
        <v>741.1677195931748</v>
      </c>
    </row>
    <row r="223" spans="1:7" ht="15">
      <c r="A223" s="2">
        <f t="shared" si="3"/>
        <v>222</v>
      </c>
      <c r="B223" s="50" t="s">
        <v>115</v>
      </c>
      <c r="C223" s="51">
        <f>'[2]50km'!$B120</f>
        <v>46.46645154209148</v>
      </c>
      <c r="D223" s="51">
        <f>'[2]400km'!$B120</f>
        <v>88.6735198824603</v>
      </c>
      <c r="E223" s="51">
        <f>'[2]800km'!$B120</f>
        <v>138.99817313982822</v>
      </c>
      <c r="F223" s="51">
        <f>'[2]2400km'!$B120</f>
        <v>328.11676443711247</v>
      </c>
      <c r="G223" s="61">
        <f>'[2]6000km'!$B120</f>
        <v>744.4985785568613</v>
      </c>
    </row>
    <row r="224" spans="1:7" ht="15">
      <c r="A224" s="2">
        <f t="shared" si="3"/>
        <v>223</v>
      </c>
      <c r="B224" s="50" t="s">
        <v>116</v>
      </c>
      <c r="C224" s="51">
        <f>'[2]50km'!$B121</f>
        <v>46.49277605915654</v>
      </c>
      <c r="D224" s="51">
        <f>'[2]400km'!$B121</f>
        <v>88.72092449457047</v>
      </c>
      <c r="E224" s="51">
        <f>'[2]800km'!$B121</f>
        <v>139.07301009509362</v>
      </c>
      <c r="F224" s="51">
        <f>'[2]2400km'!$B121</f>
        <v>328.28184273022725</v>
      </c>
      <c r="G224" s="61">
        <f>'[2]6000km'!$B121</f>
        <v>744.8520838340587</v>
      </c>
    </row>
    <row r="225" spans="1:7" ht="15">
      <c r="A225" s="2">
        <f t="shared" si="3"/>
        <v>224</v>
      </c>
      <c r="B225" s="50" t="s">
        <v>117</v>
      </c>
      <c r="C225" s="51">
        <f>'[2]50km'!$B122</f>
        <v>46.662855428120004</v>
      </c>
      <c r="D225" s="51">
        <f>'[2]400km'!$B122</f>
        <v>89.24276633252681</v>
      </c>
      <c r="E225" s="51">
        <f>'[2]800km'!$B122</f>
        <v>140.0123421328605</v>
      </c>
      <c r="F225" s="51">
        <f>'[2]2400km'!$B122</f>
        <v>330.8008591949607</v>
      </c>
      <c r="G225" s="61">
        <f>'[2]6000km'!$B122</f>
        <v>750.8576829802605</v>
      </c>
    </row>
    <row r="226" spans="1:7" ht="15">
      <c r="A226" s="2">
        <f t="shared" si="3"/>
        <v>225</v>
      </c>
      <c r="B226" s="50" t="s">
        <v>118</v>
      </c>
      <c r="C226" s="51">
        <f>'[2]50km'!$B123</f>
        <v>46.88704742086372</v>
      </c>
      <c r="D226" s="51">
        <f>'[2]400km'!$B123</f>
        <v>90.081899254904</v>
      </c>
      <c r="E226" s="51">
        <f>'[2]800km'!$B123</f>
        <v>141.56985516066402</v>
      </c>
      <c r="F226" s="51">
        <f>'[2]2400km'!$B123</f>
        <v>335.1409482270392</v>
      </c>
      <c r="G226" s="61">
        <f>'[2]6000km'!$B123</f>
        <v>761.3903597088847</v>
      </c>
    </row>
    <row r="227" spans="1:7" ht="15">
      <c r="A227" s="2">
        <f t="shared" si="3"/>
        <v>226</v>
      </c>
      <c r="B227" s="50" t="s">
        <v>119</v>
      </c>
      <c r="C227" s="51">
        <f>'[2]50km'!$B124</f>
        <v>46.977632307588436</v>
      </c>
      <c r="D227" s="51">
        <f>'[2]400km'!$B124</f>
        <v>90.71896157711208</v>
      </c>
      <c r="E227" s="51">
        <f>'[2]800km'!$B124</f>
        <v>142.83337329328188</v>
      </c>
      <c r="F227" s="51">
        <f>'[2]2400km'!$B124</f>
        <v>338.899146943795</v>
      </c>
      <c r="G227" s="61">
        <f>'[2]6000km'!$B124</f>
        <v>770.7532327468252</v>
      </c>
    </row>
    <row r="228" spans="1:7" ht="15">
      <c r="A228" s="2">
        <f t="shared" si="3"/>
        <v>227</v>
      </c>
      <c r="B228" s="50" t="s">
        <v>120</v>
      </c>
      <c r="C228" s="51">
        <f>'[2]50km'!$B125</f>
        <v>47.01357310398561</v>
      </c>
      <c r="D228" s="51">
        <f>'[2]400km'!$B125</f>
        <v>90.89903150823946</v>
      </c>
      <c r="E228" s="51">
        <f>'[2]800km'!$B125</f>
        <v>143.18071142087632</v>
      </c>
      <c r="F228" s="51">
        <f>'[2]2400km'!$B125</f>
        <v>339.900687609401</v>
      </c>
      <c r="G228" s="61">
        <f>'[2]6000km'!$B125</f>
        <v>773.2155764370644</v>
      </c>
    </row>
    <row r="229" spans="1:7" ht="15">
      <c r="A229" s="2">
        <f t="shared" si="3"/>
        <v>228</v>
      </c>
      <c r="B229" s="50" t="s">
        <v>121</v>
      </c>
      <c r="C229" s="51">
        <f>'[2]50km'!$B126</f>
        <v>48.005318430306644</v>
      </c>
      <c r="D229" s="51">
        <f>'[2]400km'!$B126</f>
        <v>92.55434881589946</v>
      </c>
      <c r="E229" s="51">
        <f>'[2]800km'!$B126</f>
        <v>145.59439670720946</v>
      </c>
      <c r="F229" s="51">
        <f>'[2]2400km'!$B126</f>
        <v>345.34784481042664</v>
      </c>
      <c r="G229" s="61">
        <f>'[2]6000km'!$B126</f>
        <v>785.488045446148</v>
      </c>
    </row>
    <row r="230" spans="1:7" ht="15">
      <c r="A230" s="2">
        <f t="shared" si="3"/>
        <v>229</v>
      </c>
      <c r="B230" s="50" t="s">
        <v>122</v>
      </c>
      <c r="C230" s="51">
        <f>'[2]50km'!$B127</f>
        <v>48.01174492838552</v>
      </c>
      <c r="D230" s="51">
        <f>'[2]400km'!$B127</f>
        <v>92.59558727089163</v>
      </c>
      <c r="E230" s="51">
        <f>'[2]800km'!$B127</f>
        <v>145.67563294284759</v>
      </c>
      <c r="F230" s="51">
        <f>'[2]2400km'!$B127</f>
        <v>345.58783149430246</v>
      </c>
      <c r="G230" s="61">
        <f>'[2]6000km'!$B127</f>
        <v>786.084290132799</v>
      </c>
    </row>
    <row r="231" spans="1:7" ht="15">
      <c r="A231" s="2">
        <f t="shared" si="3"/>
        <v>230</v>
      </c>
      <c r="B231" s="50" t="s">
        <v>123</v>
      </c>
      <c r="C231" s="51">
        <f>'[2]50km'!$B128</f>
        <v>48.41993345653749</v>
      </c>
      <c r="D231" s="51">
        <f>'[2]400km'!$B128</f>
        <v>93.03677367111204</v>
      </c>
      <c r="E231" s="51">
        <f>'[2]800km'!$B128</f>
        <v>146.1726114023164</v>
      </c>
      <c r="F231" s="51">
        <f>'[2]2400km'!$B128</f>
        <v>346.2025103256056</v>
      </c>
      <c r="G231" s="61">
        <f>'[2]6000km'!$B128</f>
        <v>786.8846939018599</v>
      </c>
    </row>
    <row r="232" spans="1:7" ht="15">
      <c r="A232" s="2">
        <f t="shared" si="3"/>
        <v>231</v>
      </c>
      <c r="B232" s="50" t="s">
        <v>124</v>
      </c>
      <c r="C232" s="51">
        <f>'[2]50km'!$B129</f>
        <v>48.51027456182213</v>
      </c>
      <c r="D232" s="51">
        <f>'[2]400km'!$B129</f>
        <v>93.19656340300548</v>
      </c>
      <c r="E232" s="51">
        <f>'[2]800km'!$B129</f>
        <v>146.41606131959182</v>
      </c>
      <c r="F232" s="51">
        <f>'[2]2400km'!$B129</f>
        <v>346.75557408040595</v>
      </c>
      <c r="G232" s="61">
        <f>'[2]6000km'!$B129</f>
        <v>788.1156186130893</v>
      </c>
    </row>
    <row r="233" spans="1:7" ht="15">
      <c r="A233" s="2">
        <f t="shared" si="3"/>
        <v>232</v>
      </c>
      <c r="B233" s="50" t="s">
        <v>125</v>
      </c>
      <c r="C233" s="51">
        <f>'[2]50km'!$B130</f>
        <v>48.72488196274209</v>
      </c>
      <c r="D233" s="51">
        <f>'[2]400km'!$B130</f>
        <v>93.51044607000378</v>
      </c>
      <c r="E233" s="51">
        <f>'[2]800km'!$B130</f>
        <v>146.8558682639914</v>
      </c>
      <c r="F233" s="51">
        <f>'[2]2400km'!$B130</f>
        <v>347.6263549567587</v>
      </c>
      <c r="G233" s="61">
        <f>'[2]6000km'!$B130</f>
        <v>789.9015484530972</v>
      </c>
    </row>
    <row r="234" spans="1:7" ht="15">
      <c r="A234" s="2">
        <f t="shared" si="3"/>
        <v>233</v>
      </c>
      <c r="B234" s="50" t="s">
        <v>126</v>
      </c>
      <c r="C234" s="51">
        <f>'[2]50km'!$B131</f>
        <v>49.033889633032196</v>
      </c>
      <c r="D234" s="51">
        <f>'[2]400km'!$B131</f>
        <v>93.90125421063942</v>
      </c>
      <c r="E234" s="51">
        <f>'[2]800km'!$B131</f>
        <v>147.38123914323577</v>
      </c>
      <c r="F234" s="51">
        <f>'[2]2400km'!$B131</f>
        <v>348.4503639508573</v>
      </c>
      <c r="G234" s="61">
        <f>'[2]6000km'!$B131</f>
        <v>791.2177835759329</v>
      </c>
    </row>
    <row r="235" spans="1:7" ht="15">
      <c r="A235" s="2">
        <f t="shared" si="3"/>
        <v>234</v>
      </c>
      <c r="B235" s="50" t="s">
        <v>127</v>
      </c>
      <c r="C235" s="51">
        <f>'[2]50km'!$B132</f>
        <v>49.163478676632515</v>
      </c>
      <c r="D235" s="51">
        <f>'[2]400km'!$B132</f>
        <v>94.06444722301417</v>
      </c>
      <c r="E235" s="51">
        <f>'[2]800km'!$B132</f>
        <v>147.59847796894445</v>
      </c>
      <c r="F235" s="51">
        <f>'[2]2400km'!$B132</f>
        <v>348.79254524395</v>
      </c>
      <c r="G235" s="61">
        <f>'[2]6000km'!$B132</f>
        <v>791.7726548311762</v>
      </c>
    </row>
    <row r="236" spans="1:7" ht="15">
      <c r="A236" s="2">
        <f t="shared" si="3"/>
        <v>235</v>
      </c>
      <c r="B236" s="50" t="s">
        <v>128</v>
      </c>
      <c r="C236" s="51">
        <f>'[2]50km'!$B133</f>
        <v>49.327081720114855</v>
      </c>
      <c r="D236" s="51">
        <f>'[2]400km'!$B133</f>
        <v>95.13357676797254</v>
      </c>
      <c r="E236" s="51">
        <f>'[2]800km'!$B133</f>
        <v>149.70515730990695</v>
      </c>
      <c r="F236" s="51">
        <f>'[2]2400km'!$B133</f>
        <v>355.0338933020786</v>
      </c>
      <c r="G236" s="61">
        <f>'[2]6000km'!$B133</f>
        <v>807.3053596527905</v>
      </c>
    </row>
    <row r="237" spans="1:7" ht="15">
      <c r="A237" s="2">
        <f t="shared" si="3"/>
        <v>236</v>
      </c>
      <c r="B237" s="50" t="s">
        <v>129</v>
      </c>
      <c r="C237" s="51">
        <f>'[2]50km'!$B134</f>
        <v>49.9803800488803</v>
      </c>
      <c r="D237" s="51">
        <f>'[2]400km'!$B134</f>
        <v>96.59201354337797</v>
      </c>
      <c r="E237" s="51">
        <f>'[2]800km'!$B134</f>
        <v>152.10107845384425</v>
      </c>
      <c r="F237" s="51">
        <f>'[2]2400km'!$B134</f>
        <v>361.07868274797397</v>
      </c>
      <c r="G237" s="61">
        <f>'[2]6000km'!$B134</f>
        <v>821.4843008989642</v>
      </c>
    </row>
    <row r="238" spans="1:7" ht="15">
      <c r="A238" s="2">
        <f t="shared" si="3"/>
        <v>237</v>
      </c>
      <c r="B238" s="50" t="s">
        <v>130</v>
      </c>
      <c r="C238" s="51">
        <f>'[2]50km'!$B135</f>
        <v>49.73711652066543</v>
      </c>
      <c r="D238" s="51">
        <f>'[2]400km'!$B135</f>
        <v>96.07524797376695</v>
      </c>
      <c r="E238" s="51">
        <f>'[2]800km'!$B135</f>
        <v>151.29683860442478</v>
      </c>
      <c r="F238" s="51">
        <f>'[2]2400km'!$B135</f>
        <v>358.9781321355621</v>
      </c>
      <c r="G238" s="61">
        <f>'[2]6000km'!$B135</f>
        <v>816.3572408370005</v>
      </c>
    </row>
    <row r="239" spans="1:7" ht="15">
      <c r="A239" s="2">
        <f t="shared" si="3"/>
        <v>238</v>
      </c>
      <c r="B239" s="50" t="s">
        <v>131</v>
      </c>
      <c r="C239" s="51">
        <f>'[2]50km'!$B136</f>
        <v>49.94674985452924</v>
      </c>
      <c r="D239" s="51">
        <f>'[2]400km'!$B136</f>
        <v>96.1950888208786</v>
      </c>
      <c r="E239" s="51">
        <f>'[2]800km'!$B136</f>
        <v>151.33669672780516</v>
      </c>
      <c r="F239" s="51">
        <f>'[2]2400km'!$B136</f>
        <v>358.5660086741022</v>
      </c>
      <c r="G239" s="61">
        <f>'[2]6000km'!$B136</f>
        <v>814.8291207922139</v>
      </c>
    </row>
    <row r="240" spans="1:7" ht="15">
      <c r="A240" s="2">
        <f t="shared" si="3"/>
        <v>239</v>
      </c>
      <c r="B240" s="50" t="s">
        <v>132</v>
      </c>
      <c r="C240" s="51">
        <f>'[2]50km'!$B137</f>
        <v>50.28118638296081</v>
      </c>
      <c r="D240" s="51">
        <f>'[2]400km'!$B137</f>
        <v>96.62477804872431</v>
      </c>
      <c r="E240" s="51">
        <f>'[2]800km'!$B137</f>
        <v>151.91891572399533</v>
      </c>
      <c r="F240" s="51">
        <f>'[2]2400km'!$B137</f>
        <v>359.5036077577553</v>
      </c>
      <c r="G240" s="61">
        <f>'[2]6000km'!$B137</f>
        <v>816.3752708332221</v>
      </c>
    </row>
    <row r="241" spans="1:7" ht="15">
      <c r="A241" s="2">
        <f t="shared" si="3"/>
        <v>240</v>
      </c>
      <c r="B241" s="50" t="s">
        <v>133</v>
      </c>
      <c r="C241" s="51">
        <f>'[2]50km'!$B138</f>
        <v>51.206645152000505</v>
      </c>
      <c r="D241" s="51">
        <f>'[2]400km'!$B138</f>
        <v>98.10123159515591</v>
      </c>
      <c r="E241" s="51">
        <f>'[2]800km'!$B138</f>
        <v>154.03136867631503</v>
      </c>
      <c r="F241" s="51">
        <f>'[2]2400km'!$B138</f>
        <v>364.123360315226</v>
      </c>
      <c r="G241" s="61">
        <f>'[2]6000km'!$B138</f>
        <v>826.6089239884811</v>
      </c>
    </row>
    <row r="242" spans="1:7" ht="15">
      <c r="A242" s="2">
        <f t="shared" si="3"/>
        <v>241</v>
      </c>
      <c r="B242" s="50" t="s">
        <v>134</v>
      </c>
      <c r="C242" s="51">
        <f>'[2]50km'!$B139</f>
        <v>51.052854699154885</v>
      </c>
      <c r="D242" s="51">
        <f>'[2]400km'!$B139</f>
        <v>97.97307756531706</v>
      </c>
      <c r="E242" s="51">
        <f>'[2]800km'!$B139</f>
        <v>153.90424389518725</v>
      </c>
      <c r="F242" s="51">
        <f>'[2]2400km'!$B139</f>
        <v>364.1652580648396</v>
      </c>
      <c r="G242" s="61">
        <f>'[2]6000km'!$B139</f>
        <v>827.1548015841859</v>
      </c>
    </row>
    <row r="243" spans="1:7" ht="15">
      <c r="A243" s="2">
        <f t="shared" si="3"/>
        <v>242</v>
      </c>
      <c r="B243" s="50" t="s">
        <v>135</v>
      </c>
      <c r="C243" s="51">
        <f>'[2]50km'!$B140</f>
        <v>50.86061344041269</v>
      </c>
      <c r="D243" s="51">
        <f>'[2]400km'!$B140</f>
        <v>97.74350491021625</v>
      </c>
      <c r="E243" s="51">
        <f>'[2]800km'!$B140</f>
        <v>153.60407932786302</v>
      </c>
      <c r="F243" s="51">
        <f>'[2]2400km'!$B140</f>
        <v>363.7456360275344</v>
      </c>
      <c r="G243" s="61">
        <f>'[2]6000km'!$B140</f>
        <v>826.5885828736083</v>
      </c>
    </row>
    <row r="244" spans="1:7" ht="15">
      <c r="A244" s="2">
        <f t="shared" si="3"/>
        <v>243</v>
      </c>
      <c r="B244" s="50" t="s">
        <v>136</v>
      </c>
      <c r="C244" s="51">
        <f>'[2]50km'!$B141</f>
        <v>50.952794728926776</v>
      </c>
      <c r="D244" s="51">
        <f>'[2]400km'!$B141</f>
        <v>97.7626712061438</v>
      </c>
      <c r="E244" s="51">
        <f>'[2]800km'!$B141</f>
        <v>153.51677063503917</v>
      </c>
      <c r="F244" s="51">
        <f>'[2]2400km'!$B141</f>
        <v>363.3667648635112</v>
      </c>
      <c r="G244" s="61">
        <f>'[2]6000km'!$B141</f>
        <v>825.6544492622413</v>
      </c>
    </row>
    <row r="245" spans="1:7" ht="15">
      <c r="A245" s="2">
        <f t="shared" si="3"/>
        <v>244</v>
      </c>
      <c r="B245" s="50" t="s">
        <v>137</v>
      </c>
      <c r="C245" s="51">
        <f>'[2]50km'!$B142</f>
        <v>50.90549460132709</v>
      </c>
      <c r="D245" s="51">
        <f>'[2]400km'!$B142</f>
        <v>97.65663036311575</v>
      </c>
      <c r="E245" s="51">
        <f>'[2]800km'!$B142</f>
        <v>153.34450038490348</v>
      </c>
      <c r="F245" s="51">
        <f>'[2]2400km'!$B142</f>
        <v>362.92431042355025</v>
      </c>
      <c r="G245" s="61">
        <f>'[2]6000km'!$B142</f>
        <v>824.6001304741274</v>
      </c>
    </row>
    <row r="246" spans="1:7" ht="15">
      <c r="A246" s="2">
        <f t="shared" si="3"/>
        <v>245</v>
      </c>
      <c r="B246" s="50" t="s">
        <v>138</v>
      </c>
      <c r="C246" s="51">
        <f>'[2]50km'!$B143</f>
        <v>51.20933008223203</v>
      </c>
      <c r="D246" s="51">
        <f>'[2]400km'!$B143</f>
        <v>98.37818594305823</v>
      </c>
      <c r="E246" s="51">
        <f>'[2]800km'!$B143</f>
        <v>154.53938596270254</v>
      </c>
      <c r="F246" s="51">
        <f>'[2]2400km'!$B143</f>
        <v>366.03622499886274</v>
      </c>
      <c r="G246" s="61">
        <f>'[2]6000km'!$B143</f>
        <v>832.0431420484109</v>
      </c>
    </row>
    <row r="247" spans="1:7" ht="15">
      <c r="A247" s="2">
        <f t="shared" si="3"/>
        <v>246</v>
      </c>
      <c r="B247" s="50" t="s">
        <v>139</v>
      </c>
      <c r="C247" s="51">
        <f>'[2]50km'!$B144</f>
        <v>51.60650077400372</v>
      </c>
      <c r="D247" s="51">
        <f>'[2]400km'!$B144</f>
        <v>99.63796415314474</v>
      </c>
      <c r="E247" s="51">
        <f>'[2]800km'!$B144</f>
        <v>156.80145507068184</v>
      </c>
      <c r="F247" s="51">
        <f>'[2]2400km'!$B144</f>
        <v>372.21147758280364</v>
      </c>
      <c r="G247" s="61">
        <f>'[2]6000km'!$B144</f>
        <v>846.9510723665582</v>
      </c>
    </row>
    <row r="248" spans="1:7" ht="15">
      <c r="A248" s="2">
        <f t="shared" si="3"/>
        <v>247</v>
      </c>
      <c r="B248" s="50" t="s">
        <v>140</v>
      </c>
      <c r="C248" s="51">
        <f>'[2]50km'!$B145</f>
        <v>51.955977462507946</v>
      </c>
      <c r="D248" s="51">
        <f>'[2]400km'!$B145</f>
        <v>100.1965449000544</v>
      </c>
      <c r="E248" s="51">
        <f>'[2]800km'!$B145</f>
        <v>157.63170549908494</v>
      </c>
      <c r="F248" s="51">
        <f>'[2]2400km'!$B145</f>
        <v>373.93769398450513</v>
      </c>
      <c r="G248" s="61">
        <f>'[2]6000km'!$B145</f>
        <v>850.550177643674</v>
      </c>
    </row>
    <row r="249" spans="1:7" ht="15">
      <c r="A249" s="2">
        <f t="shared" si="3"/>
        <v>248</v>
      </c>
      <c r="B249" s="50" t="s">
        <v>141</v>
      </c>
      <c r="C249" s="51">
        <f>'[2]50km'!$B146</f>
        <v>52.065275363548864</v>
      </c>
      <c r="D249" s="51">
        <f>'[2]400km'!$B146</f>
        <v>100.4075582403236</v>
      </c>
      <c r="E249" s="51">
        <f>'[2]800km'!$B146</f>
        <v>157.96587430619775</v>
      </c>
      <c r="F249" s="51">
        <f>'[2]2400km'!$B146</f>
        <v>374.7241806972602</v>
      </c>
      <c r="G249" s="61">
        <f>'[2]6000km'!$B146</f>
        <v>852.3241516728247</v>
      </c>
    </row>
    <row r="250" spans="1:7" ht="15">
      <c r="A250" s="2">
        <f t="shared" si="3"/>
        <v>249</v>
      </c>
      <c r="B250" s="50" t="s">
        <v>142</v>
      </c>
      <c r="C250" s="51">
        <f>'[2]50km'!$B147</f>
        <v>52.48477198138628</v>
      </c>
      <c r="D250" s="51">
        <f>'[2]400km'!$B147</f>
        <v>102.26239766022313</v>
      </c>
      <c r="E250" s="51">
        <f>'[2]800km'!$B147</f>
        <v>161.46641848327218</v>
      </c>
      <c r="F250" s="51">
        <f>'[2]2400km'!$B147</f>
        <v>384.77655149992785</v>
      </c>
      <c r="G250" s="61">
        <f>'[2]6000km'!$B147</f>
        <v>877.0948880807472</v>
      </c>
    </row>
    <row r="251" spans="1:7" ht="15">
      <c r="A251" s="2">
        <f t="shared" si="3"/>
        <v>250</v>
      </c>
      <c r="B251" s="50" t="s">
        <v>143</v>
      </c>
      <c r="C251" s="51">
        <f>'[2]50km'!$B148</f>
        <v>52.69263129642923</v>
      </c>
      <c r="D251" s="51">
        <f>'[2]400km'!$B148</f>
        <v>102.6068492191182</v>
      </c>
      <c r="E251" s="51">
        <f>'[2]800km'!$B148</f>
        <v>161.97646821733485</v>
      </c>
      <c r="F251" s="51">
        <f>'[2]2400km'!$B148</f>
        <v>385.8936195385309</v>
      </c>
      <c r="G251" s="61">
        <f>'[2]6000km'!$B148</f>
        <v>879.5362165074691</v>
      </c>
    </row>
    <row r="252" spans="1:7" ht="15">
      <c r="A252" s="2">
        <f t="shared" si="3"/>
        <v>251</v>
      </c>
      <c r="B252" s="50" t="str">
        <f>'[1]INCTL'!B143</f>
        <v>ABRIL|15</v>
      </c>
      <c r="C252" s="51">
        <f>'[2]50km'!$B149</f>
        <v>52.8666259342173</v>
      </c>
      <c r="D252" s="51">
        <f>'[2]400km'!$B149</f>
        <v>102.73237533941752</v>
      </c>
      <c r="E252" s="51">
        <f>'[2]800km'!$B149</f>
        <v>162.0754292478062</v>
      </c>
      <c r="F252" s="51">
        <f>'[2]2400km'!$B149</f>
        <v>385.7181597837617</v>
      </c>
      <c r="G252" s="61">
        <f>'[2]6000km'!$B149</f>
        <v>878.6171896664623</v>
      </c>
    </row>
    <row r="253" spans="1:7" ht="15">
      <c r="A253" s="2">
        <f t="shared" si="3"/>
        <v>252</v>
      </c>
      <c r="B253" s="50" t="str">
        <f>'[1]INCTL'!B144</f>
        <v>MAIO|15</v>
      </c>
      <c r="C253" s="51">
        <f>'[2]50km'!$B150</f>
        <v>54.114895713943525</v>
      </c>
      <c r="D253" s="51">
        <f>'[2]400km'!$B150</f>
        <v>104.67322772135505</v>
      </c>
      <c r="E253" s="51">
        <f>'[2]800km'!$B150</f>
        <v>164.8339298524852</v>
      </c>
      <c r="F253" s="51">
        <f>'[2]2400km'!$B150</f>
        <v>391.5948559948234</v>
      </c>
      <c r="G253" s="61">
        <f>'[2]6000km'!$B150</f>
        <v>891.3955280284471</v>
      </c>
    </row>
    <row r="254" spans="1:7" ht="15">
      <c r="A254" s="2">
        <f t="shared" si="3"/>
        <v>253</v>
      </c>
      <c r="B254" s="50" t="s">
        <v>256</v>
      </c>
      <c r="C254" s="51">
        <f>'[2]50km'!$B151</f>
        <v>54.27001855489147</v>
      </c>
      <c r="D254" s="51">
        <f>'[2]400km'!$B151</f>
        <v>104.96847094775708</v>
      </c>
      <c r="E254" s="51">
        <f>'[2]800km'!$B151</f>
        <v>165.29383218966785</v>
      </c>
      <c r="F254" s="51">
        <f>'[2]2400km'!$B151</f>
        <v>392.6870191986021</v>
      </c>
      <c r="G254" s="61">
        <f>'[2]6000km'!$B151</f>
        <v>893.890496499673</v>
      </c>
    </row>
    <row r="255" spans="1:7" ht="15">
      <c r="A255" s="2">
        <f t="shared" si="3"/>
        <v>254</v>
      </c>
      <c r="B255" s="50" t="s">
        <v>257</v>
      </c>
      <c r="C255" s="51">
        <f>'[2]50km'!$B152</f>
        <v>54.75114726239364</v>
      </c>
      <c r="D255" s="51">
        <f>'[2]400km'!$B152</f>
        <v>105.51027950649788</v>
      </c>
      <c r="E255" s="51">
        <f>'[2]800km'!$B152</f>
        <v>165.91524152283378</v>
      </c>
      <c r="F255" s="51">
        <f>'[2]2400km'!$B152</f>
        <v>393.5670261202464</v>
      </c>
      <c r="G255" s="61">
        <f>'[2]6000km'!$B152</f>
        <v>895.307493863476</v>
      </c>
    </row>
    <row r="256" spans="1:7" ht="15">
      <c r="A256" s="2">
        <f t="shared" si="3"/>
        <v>255</v>
      </c>
      <c r="B256" s="50" t="s">
        <v>258</v>
      </c>
      <c r="C256" s="51">
        <f>'[2]50km'!$B153</f>
        <v>54.925205974816215</v>
      </c>
      <c r="D256" s="51">
        <f>'[2]400km'!$B153</f>
        <v>105.77426064311699</v>
      </c>
      <c r="E256" s="51">
        <f>'[2]800km'!$B153</f>
        <v>166.29659774776113</v>
      </c>
      <c r="F256" s="51">
        <f>'[2]2400km'!$B153</f>
        <v>394.33267751125203</v>
      </c>
      <c r="G256" s="61">
        <f>'[2]6000km'!$B153</f>
        <v>896.8739054877925</v>
      </c>
    </row>
    <row r="257" spans="1:7" ht="15">
      <c r="A257" s="2">
        <f t="shared" si="3"/>
        <v>256</v>
      </c>
      <c r="B257" s="50" t="s">
        <v>259</v>
      </c>
      <c r="C257" s="51">
        <f>'[2]50km'!$B154</f>
        <v>55.01671966056968</v>
      </c>
      <c r="D257" s="51">
        <f>'[2]400km'!$B154</f>
        <v>105.92794337732305</v>
      </c>
      <c r="E257" s="51">
        <f>'[2]800km'!$B154</f>
        <v>166.53193100284145</v>
      </c>
      <c r="F257" s="51">
        <f>'[2]2400km'!$B154</f>
        <v>394.83277846774683</v>
      </c>
      <c r="G257" s="61">
        <f>'[2]6000km'!$B154</f>
        <v>897.9233579859083</v>
      </c>
    </row>
    <row r="258" spans="1:7" ht="15">
      <c r="A258" s="2">
        <f t="shared" si="3"/>
        <v>257</v>
      </c>
      <c r="B258" s="50" t="s">
        <v>260</v>
      </c>
      <c r="C258" s="51">
        <f>'[2]50km'!$B155</f>
        <v>55.45730518060821</v>
      </c>
      <c r="D258" s="51">
        <f>'[2]400km'!$B155</f>
        <v>107.09745930832365</v>
      </c>
      <c r="E258" s="51">
        <f>'[2]800km'!$B155</f>
        <v>168.58338884603026</v>
      </c>
      <c r="F258" s="51">
        <f>'[2]2400km'!$B155</f>
        <v>400.1268788783378</v>
      </c>
      <c r="G258" s="61">
        <f>'[2]6000km'!$B155</f>
        <v>910.2995603621408</v>
      </c>
    </row>
    <row r="259" spans="1:7" ht="15">
      <c r="A259" s="2">
        <f t="shared" si="3"/>
        <v>258</v>
      </c>
      <c r="B259" s="50" t="s">
        <v>261</v>
      </c>
      <c r="C259" s="51">
        <f>'[2]50km'!$B156</f>
        <v>56.02505652422382</v>
      </c>
      <c r="D259" s="51">
        <f>'[2]400km'!$B156</f>
        <v>108.12715013934046</v>
      </c>
      <c r="E259" s="51">
        <f>'[2]800km'!$B156</f>
        <v>170.19976345051478</v>
      </c>
      <c r="F259" s="51">
        <f>'[2]2400km'!$B156</f>
        <v>403.74726314747284</v>
      </c>
      <c r="G259" s="61">
        <f>'[2]6000km'!$B156</f>
        <v>918.1719223048234</v>
      </c>
    </row>
    <row r="260" spans="1:7" ht="15">
      <c r="A260" s="2">
        <f t="shared" si="3"/>
        <v>259</v>
      </c>
      <c r="B260" s="50" t="s">
        <v>262</v>
      </c>
      <c r="C260" s="51">
        <f>'[2]50km'!$B157</f>
        <v>56.64670421776124</v>
      </c>
      <c r="D260" s="51">
        <f>'[2]400km'!$B157</f>
        <v>109.19994717803452</v>
      </c>
      <c r="E260" s="51">
        <f>'[2]800km'!$B157</f>
        <v>171.83648368097553</v>
      </c>
      <c r="F260" s="51">
        <f>'[2]2400km'!$B157</f>
        <v>407.3577864940722</v>
      </c>
      <c r="G260" s="61">
        <f>'[2]6000km'!$B157</f>
        <v>926.012085424539</v>
      </c>
    </row>
    <row r="261" spans="1:7" ht="15">
      <c r="A261" s="2">
        <f t="shared" si="3"/>
        <v>260</v>
      </c>
      <c r="B261" s="50" t="s">
        <v>263</v>
      </c>
      <c r="C261" s="51">
        <f>'[2]50km'!$B158</f>
        <v>56.67328105210256</v>
      </c>
      <c r="D261" s="51">
        <f>'[2]400km'!$B158</f>
        <v>109.28152513796492</v>
      </c>
      <c r="E261" s="51">
        <f>'[2]800km'!$B158</f>
        <v>171.98941983858867</v>
      </c>
      <c r="F261" s="51">
        <f>'[2]2400km'!$B158</f>
        <v>407.74657345986077</v>
      </c>
      <c r="G261" s="61">
        <f>'[2]6000km'!$B158</f>
        <v>926.8943502218058</v>
      </c>
    </row>
    <row r="262" spans="1:7" ht="15">
      <c r="A262" s="2">
        <f t="shared" si="3"/>
        <v>261</v>
      </c>
      <c r="B262" s="50" t="s">
        <v>274</v>
      </c>
      <c r="C262" s="51">
        <f>'[2]50km'!$B159</f>
        <v>57.00306247724386</v>
      </c>
      <c r="D262" s="51">
        <f>'[2]400km'!$B159</f>
        <v>109.58463802422757</v>
      </c>
      <c r="E262" s="51">
        <f>'[2]800km'!$B159</f>
        <v>172.30417664563933</v>
      </c>
      <c r="F262" s="51">
        <f>'[2]2400km'!$B159</f>
        <v>407.86219281960933</v>
      </c>
      <c r="G262" s="61">
        <f>'[2]6000km'!$B159</f>
        <v>926.377625477284</v>
      </c>
    </row>
    <row r="263" spans="1:7" ht="15">
      <c r="A263" s="2">
        <f t="shared" si="3"/>
        <v>262</v>
      </c>
      <c r="B263" s="50" t="s">
        <v>275</v>
      </c>
      <c r="C263" s="51">
        <f>'[2]50km'!$B162</f>
        <v>68.70832198768888</v>
      </c>
      <c r="D263" s="51">
        <f>'[2]400km'!$B162</f>
        <v>126.97865588445897</v>
      </c>
      <c r="E263" s="51">
        <f>'[2]800km'!$B162</f>
        <v>196.22169361908107</v>
      </c>
      <c r="F263" s="51">
        <f>'[2]2400km'!$B162</f>
        <v>457.7450170840745</v>
      </c>
      <c r="G263" s="61">
        <f>'[2]6000km'!$B162</f>
        <v>1034.5858742751884</v>
      </c>
    </row>
    <row r="264" spans="1:7" ht="15">
      <c r="A264" s="2">
        <f t="shared" si="3"/>
        <v>263</v>
      </c>
      <c r="B264" s="50" t="s">
        <v>276</v>
      </c>
      <c r="C264" s="51">
        <f>'[2]50km'!$B163</f>
        <v>68.6100536228596</v>
      </c>
      <c r="D264" s="51">
        <f>'[2]400km'!$B163</f>
        <v>126.75568885880836</v>
      </c>
      <c r="E264" s="51">
        <f>'[2]800km'!$B163</f>
        <v>195.8660128087749</v>
      </c>
      <c r="F264" s="51">
        <f>'[2]2400km'!$B163</f>
        <v>456.80132047349446</v>
      </c>
      <c r="G264" s="61">
        <f>'[2]6000km'!$B163</f>
        <v>1032.276271617753</v>
      </c>
    </row>
    <row r="265" spans="1:7" ht="15">
      <c r="A265" s="2">
        <f t="shared" si="3"/>
        <v>264</v>
      </c>
      <c r="B265" s="50" t="s">
        <v>281</v>
      </c>
      <c r="C265" s="51">
        <f>'[2]50km'!$B164</f>
        <v>69.89588583339354</v>
      </c>
      <c r="D265" s="51">
        <f>'[2]400km'!$B164</f>
        <v>128.7915667662057</v>
      </c>
      <c r="E265" s="51">
        <f>'[2]800km'!$B164</f>
        <v>198.7667944895463</v>
      </c>
      <c r="F265" s="51">
        <f>'[2]2400km'!$B164</f>
        <v>463.1167498821698</v>
      </c>
      <c r="G265" s="61">
        <f>'[2]6000km'!$B164</f>
        <v>1046.2409328900185</v>
      </c>
    </row>
    <row r="266" spans="1:7" ht="15">
      <c r="A266" s="2">
        <f t="shared" si="3"/>
        <v>265</v>
      </c>
      <c r="B266" s="50" t="s">
        <v>282</v>
      </c>
      <c r="C266" s="51">
        <f>'[2]50km'!$B165</f>
        <v>70.7811317222764</v>
      </c>
      <c r="D266" s="51">
        <f>'[2]400km'!$B165</f>
        <v>130.16458593999832</v>
      </c>
      <c r="E266" s="51">
        <f>'[2]800km'!$B165</f>
        <v>200.73699042957185</v>
      </c>
      <c r="F266" s="51">
        <f>'[2]2400km'!$B165</f>
        <v>467.24394365016644</v>
      </c>
      <c r="G266" s="61">
        <f>'[2]6000km'!$B165</f>
        <v>1055.0475898432292</v>
      </c>
    </row>
    <row r="267" spans="1:7" ht="15">
      <c r="A267" s="2">
        <f t="shared" si="3"/>
        <v>266</v>
      </c>
      <c r="B267" s="50" t="s">
        <v>287</v>
      </c>
      <c r="C267" s="51">
        <f>'[2]50km'!$B166</f>
        <v>71.88760581846444</v>
      </c>
      <c r="D267" s="51">
        <f>'[2]400km'!$B166</f>
        <v>131.41101508923649</v>
      </c>
      <c r="E267" s="51">
        <f>'[2]800km'!$B166</f>
        <v>202.20018580392306</v>
      </c>
      <c r="F267" s="51">
        <f>'[2]2400km'!$B166</f>
        <v>469.24276796547775</v>
      </c>
      <c r="G267" s="61">
        <f>'[2]6000km'!$B166</f>
        <v>1058.0030023060824</v>
      </c>
    </row>
    <row r="268" spans="1:7" ht="15">
      <c r="A268" s="2">
        <f t="shared" si="3"/>
        <v>267</v>
      </c>
      <c r="B268" s="50" t="s">
        <v>307</v>
      </c>
      <c r="C268" s="51">
        <f>'[2]50km'!$B167</f>
        <v>71.60697771307989</v>
      </c>
      <c r="D268" s="51">
        <f>'[2]400km'!$B167</f>
        <v>130.9614184538121</v>
      </c>
      <c r="E268" s="51">
        <f>'[2]800km'!$B167</f>
        <v>201.53510669719927</v>
      </c>
      <c r="F268" s="51">
        <f>'[2]2400km'!$B167</f>
        <v>467.8462831892039</v>
      </c>
      <c r="G268" s="61">
        <f>'[2]6000km'!$B167</f>
        <v>1055.0587479350563</v>
      </c>
    </row>
    <row r="269" spans="1:7" ht="15">
      <c r="A269" s="2">
        <f t="shared" si="3"/>
        <v>268</v>
      </c>
      <c r="B269" s="50" t="s">
        <v>308</v>
      </c>
      <c r="C269" s="51">
        <f>'[2]50km'!$B168</f>
        <v>71.63498799679155</v>
      </c>
      <c r="D269" s="51">
        <f>'[2]400km'!$B168</f>
        <v>130.92702390814557</v>
      </c>
      <c r="E269" s="51">
        <f>'[2]800km'!$B168</f>
        <v>201.44309255494193</v>
      </c>
      <c r="F269" s="51">
        <f>'[2]2400km'!$B168</f>
        <v>467.4438727781753</v>
      </c>
      <c r="G269" s="61">
        <f>'[2]6000km'!$B168</f>
        <v>1053.8980075074867</v>
      </c>
    </row>
    <row r="270" spans="1:7" ht="15">
      <c r="A270" s="2">
        <f t="shared" si="3"/>
        <v>269</v>
      </c>
      <c r="B270" s="50" t="s">
        <v>309</v>
      </c>
      <c r="C270" s="51">
        <f>'[2]50km'!$B169</f>
        <v>71.64707394257653</v>
      </c>
      <c r="D270" s="51">
        <f>'[2]400km'!$B169</f>
        <v>130.91469576460747</v>
      </c>
      <c r="E270" s="51">
        <f>'[2]800km'!$B169</f>
        <v>201.40203647246736</v>
      </c>
      <c r="F270" s="51">
        <f>'[2]2400km'!$B169</f>
        <v>467.29272398826396</v>
      </c>
      <c r="G270" s="61">
        <f>'[2]6000km'!$B169</f>
        <v>1053.5027644120744</v>
      </c>
    </row>
    <row r="271" spans="1:7" ht="15">
      <c r="A271" s="2">
        <f t="shared" si="3"/>
        <v>270</v>
      </c>
      <c r="B271" s="50" t="s">
        <v>310</v>
      </c>
      <c r="C271" s="51">
        <f>'[2]50km'!$B170</f>
        <v>71.80080369844856</v>
      </c>
      <c r="D271" s="51">
        <f>'[2]400km'!$B170</f>
        <v>131.06424309484254</v>
      </c>
      <c r="E271" s="51">
        <f>'[2]800km'!$B170</f>
        <v>201.5479050539961</v>
      </c>
      <c r="F271" s="51">
        <f>'[2]2400km'!$B170</f>
        <v>467.41745410484117</v>
      </c>
      <c r="G271" s="61">
        <f>'[2]6000km'!$B170</f>
        <v>1053.5751153799158</v>
      </c>
    </row>
    <row r="272" spans="1:7" ht="15">
      <c r="A272" s="2">
        <f t="shared" si="3"/>
        <v>271</v>
      </c>
      <c r="B272" s="50" t="s">
        <v>311</v>
      </c>
      <c r="C272" s="51">
        <f>'[2]50km'!$B171</f>
        <v>72.07632124700874</v>
      </c>
      <c r="D272" s="51">
        <f>'[2]400km'!$B171</f>
        <v>131.90203925240652</v>
      </c>
      <c r="E272" s="51">
        <f>'[2]800km'!$B171</f>
        <v>203.02802993444232</v>
      </c>
      <c r="F272" s="51">
        <f>'[2]2400km'!$B171</f>
        <v>471.46850038669515</v>
      </c>
      <c r="G272" s="61">
        <f>'[2]6000km'!$B171</f>
        <v>1063.4119396973458</v>
      </c>
    </row>
    <row r="273" spans="1:7" ht="15">
      <c r="A273" s="2">
        <f t="shared" si="3"/>
        <v>272</v>
      </c>
      <c r="B273" s="50" t="s">
        <v>312</v>
      </c>
      <c r="C273" s="51">
        <f>'[2]50km'!$B172</f>
        <v>72.88911755271128</v>
      </c>
      <c r="D273" s="51">
        <f>'[2]400km'!$B172</f>
        <v>133.63306659758308</v>
      </c>
      <c r="E273" s="51">
        <f>'[2]800km'!$B172</f>
        <v>205.8387553387381</v>
      </c>
      <c r="F273" s="51">
        <f>'[2]2400km'!$B172</f>
        <v>478.4213196124328</v>
      </c>
      <c r="G273" s="61">
        <f>'[2]6000km'!$B172</f>
        <v>1079.551946210052</v>
      </c>
    </row>
    <row r="274" spans="1:7" ht="15">
      <c r="A274" s="2">
        <f t="shared" si="3"/>
        <v>273</v>
      </c>
      <c r="B274" s="50" t="s">
        <v>313</v>
      </c>
      <c r="C274" s="51">
        <f>'[2]50km'!$B173</f>
        <v>72.88304928813659</v>
      </c>
      <c r="D274" s="51">
        <f>'[2]400km'!$B173</f>
        <v>133.38633109253124</v>
      </c>
      <c r="E274" s="51">
        <f>'[2]800km'!$B173</f>
        <v>205.32643727000072</v>
      </c>
      <c r="F274" s="51">
        <f>'[2]2400km'!$B173</f>
        <v>476.7914546406043</v>
      </c>
      <c r="G274" s="61">
        <f>'[2]6000km'!$B173</f>
        <v>1075.3661882200065</v>
      </c>
    </row>
    <row r="275" spans="1:7" ht="15">
      <c r="A275" s="2">
        <f t="shared" si="3"/>
        <v>274</v>
      </c>
      <c r="B275" s="50" t="s">
        <v>314</v>
      </c>
      <c r="C275" s="51">
        <f>'[2]50km'!$B174</f>
        <v>72.80025098891925</v>
      </c>
      <c r="D275" s="51">
        <f>'[2]400km'!$B174</f>
        <v>132.95682216665105</v>
      </c>
      <c r="E275" s="51">
        <f>'[2]800km'!$B174</f>
        <v>204.49733542985325</v>
      </c>
      <c r="F275" s="51">
        <f>'[2]2400km'!$B174</f>
        <v>474.38353563219465</v>
      </c>
      <c r="G275" s="61">
        <f>'[2]6000km'!$B174</f>
        <v>1069.4205964496125</v>
      </c>
    </row>
    <row r="276" spans="1:7" ht="15">
      <c r="A276" s="2">
        <f t="shared" si="3"/>
        <v>275</v>
      </c>
      <c r="B276" s="50" t="s">
        <v>315</v>
      </c>
      <c r="C276" s="51">
        <f>'[2]50km'!$B175</f>
        <v>72.50861186847109</v>
      </c>
      <c r="D276" s="51">
        <f>'[2]400km'!$B175</f>
        <v>132.39257306204678</v>
      </c>
      <c r="E276" s="51">
        <f>'[2]800km'!$B175</f>
        <v>203.5997689172591</v>
      </c>
      <c r="F276" s="51">
        <f>'[2]2400km'!$B175</f>
        <v>472.27965113987443</v>
      </c>
      <c r="G276" s="61">
        <f>'[2]6000km'!$B175</f>
        <v>1064.6977102420838</v>
      </c>
    </row>
    <row r="277" spans="1:7" ht="15">
      <c r="A277" s="2">
        <f t="shared" si="3"/>
        <v>276</v>
      </c>
      <c r="B277" s="50" t="s">
        <v>316</v>
      </c>
      <c r="C277" s="51">
        <f>'[2]50km'!$B176</f>
        <v>72.9440989173931</v>
      </c>
      <c r="D277" s="51">
        <f>'[2]400km'!$B176</f>
        <v>133.2030798542134</v>
      </c>
      <c r="E277" s="51">
        <f>'[2]800km'!$B176</f>
        <v>204.78460939367918</v>
      </c>
      <c r="F277" s="51">
        <f>'[2]2400km'!$B176</f>
        <v>475.2783448167941</v>
      </c>
      <c r="G277" s="61">
        <f>'[2]6000km'!$B176</f>
        <v>1072.0149624677415</v>
      </c>
    </row>
    <row r="278" spans="1:7" ht="15">
      <c r="A278" s="2">
        <f t="shared" si="3"/>
        <v>277</v>
      </c>
      <c r="B278" s="50" t="s">
        <v>317</v>
      </c>
      <c r="C278" s="51">
        <f>'[2]50km'!$B177</f>
        <v>72.79146789061352</v>
      </c>
      <c r="D278" s="51">
        <f>'[2]400km'!$B177</f>
        <v>132.7613811948496</v>
      </c>
      <c r="E278" s="51">
        <f>'[2]800km'!$B177</f>
        <v>203.9826923753479</v>
      </c>
      <c r="F278" s="51">
        <f>'[2]2400km'!$B177</f>
        <v>473.209710572675</v>
      </c>
      <c r="G278" s="61">
        <f>'[2]6000km'!$B177</f>
        <v>1067.2268316231614</v>
      </c>
    </row>
    <row r="279" spans="1:7" ht="15">
      <c r="A279" s="2">
        <f t="shared" si="3"/>
        <v>278</v>
      </c>
      <c r="B279" s="50" t="s">
        <v>318</v>
      </c>
      <c r="C279" s="51">
        <f>'[2]50km'!$B178</f>
        <v>72.44364234427607</v>
      </c>
      <c r="D279" s="51">
        <f>'[2]400km'!$B178</f>
        <v>132.78092511998645</v>
      </c>
      <c r="E279" s="51">
        <f>'[2]800km'!$B178</f>
        <v>204.3810178337421</v>
      </c>
      <c r="F279" s="51">
        <f>'[2]2400km'!$B178</f>
        <v>475.3627330299259</v>
      </c>
      <c r="G279" s="61">
        <f>'[2]6000km'!$B178</f>
        <v>1073.5076004772106</v>
      </c>
    </row>
    <row r="280" spans="1:7" ht="15">
      <c r="A280" s="2">
        <f t="shared" si="3"/>
        <v>279</v>
      </c>
      <c r="B280" s="50" t="s">
        <v>319</v>
      </c>
      <c r="C280" s="51">
        <f>'[2]50km'!$B179</f>
        <v>72.53605368601754</v>
      </c>
      <c r="D280" s="51">
        <f>'[2]400km'!$B179</f>
        <v>133.68537275960145</v>
      </c>
      <c r="E280" s="51">
        <f>'[2]800km'!$B179</f>
        <v>206.19579752928442</v>
      </c>
      <c r="F280" s="51">
        <f>'[2]2400km'!$B179</f>
        <v>480.9221459420918</v>
      </c>
      <c r="G280" s="61">
        <f>'[2]6000km'!$B179</f>
        <v>1087.5699168714655</v>
      </c>
    </row>
    <row r="281" spans="1:7" ht="15">
      <c r="A281" s="2">
        <f t="shared" si="3"/>
        <v>280</v>
      </c>
      <c r="B281" s="50" t="s">
        <v>320</v>
      </c>
      <c r="C281" s="51">
        <f>'[2]50km'!$B180</f>
        <v>72.7057511058649</v>
      </c>
      <c r="D281" s="51">
        <f>'[2]400km'!$B180</f>
        <v>134.43183187886663</v>
      </c>
      <c r="E281" s="51">
        <f>'[2]800km'!$B180</f>
        <v>207.60823914703812</v>
      </c>
      <c r="F281" s="51">
        <f>'[2]2400km'!$B180</f>
        <v>484.9586976420684</v>
      </c>
      <c r="G281" s="61">
        <f>'[2]6000km'!$B180</f>
        <v>1097.4808513226446</v>
      </c>
    </row>
    <row r="282" spans="1:7" ht="15">
      <c r="A282" s="2">
        <f t="shared" si="3"/>
        <v>281</v>
      </c>
      <c r="B282" s="50" t="s">
        <v>321</v>
      </c>
      <c r="C282" s="51">
        <f>'[2]50km'!$B181</f>
        <v>73.03988299008834</v>
      </c>
      <c r="D282" s="51">
        <f>'[2]400km'!$B181</f>
        <v>135.1152721444037</v>
      </c>
      <c r="E282" s="51">
        <f>'[2]800km'!$B181</f>
        <v>208.71642244629416</v>
      </c>
      <c r="F282" s="51">
        <f>'[2]2400km'!$B181</f>
        <v>487.61690792159715</v>
      </c>
      <c r="G282" s="61">
        <f>'[2]6000km'!$B181</f>
        <v>1103.5149134418343</v>
      </c>
    </row>
    <row r="283" spans="1:7" ht="15">
      <c r="A283" s="2">
        <f t="shared" si="3"/>
        <v>282</v>
      </c>
      <c r="B283" s="50" t="s">
        <v>322</v>
      </c>
      <c r="C283" s="51">
        <f>'[2]50km'!$B182</f>
        <v>73.24580119345362</v>
      </c>
      <c r="D283" s="51">
        <f>'[2]400km'!$B182</f>
        <v>135.79349813632066</v>
      </c>
      <c r="E283" s="51">
        <f>'[2]800km'!$B182</f>
        <v>209.93363141346114</v>
      </c>
      <c r="F283" s="51">
        <f>'[2]2400km'!$B182</f>
        <v>490.9947000244837</v>
      </c>
      <c r="G283" s="61">
        <f>'[2]6000km'!$B182</f>
        <v>1111.7575060261304</v>
      </c>
    </row>
    <row r="284" spans="1:20" ht="15">
      <c r="A284" s="2">
        <f t="shared" si="3"/>
        <v>283</v>
      </c>
      <c r="B284" s="50" t="s">
        <v>328</v>
      </c>
      <c r="C284" s="51">
        <f>'[2]50km'!$B183</f>
        <v>73.5193149071334</v>
      </c>
      <c r="D284" s="51">
        <f>'[2]400km'!$B183</f>
        <v>136.30465732913964</v>
      </c>
      <c r="E284" s="51">
        <f>'[2]800km'!$B183</f>
        <v>210.7446830333362</v>
      </c>
      <c r="F284" s="51">
        <f>'[2]2400km'!$B183</f>
        <v>492.84025205568406</v>
      </c>
      <c r="G284" s="61">
        <f>'[2]6000km'!$B183</f>
        <v>1115.8068820101382</v>
      </c>
      <c r="K284" s="143" t="s">
        <v>374</v>
      </c>
      <c r="L284" s="143"/>
      <c r="M284" s="65" t="s">
        <v>375</v>
      </c>
      <c r="N284" t="s">
        <v>376</v>
      </c>
      <c r="O284" t="s">
        <v>377</v>
      </c>
      <c r="P284" t="s">
        <v>378</v>
      </c>
      <c r="Q284" t="s">
        <v>379</v>
      </c>
      <c r="R284" t="s">
        <v>380</v>
      </c>
      <c r="S284" t="s">
        <v>381</v>
      </c>
      <c r="T284" t="s">
        <v>382</v>
      </c>
    </row>
    <row r="285" spans="1:20" ht="15">
      <c r="A285" s="2">
        <f t="shared" si="3"/>
        <v>284</v>
      </c>
      <c r="B285" s="50" t="s">
        <v>329</v>
      </c>
      <c r="C285" s="51">
        <f>'[2]50km'!$B184</f>
        <v>73.83249275521818</v>
      </c>
      <c r="D285" s="51">
        <f>'[2]400km'!$B184</f>
        <v>136.88106594326865</v>
      </c>
      <c r="E285" s="51">
        <f>'[2]800km'!$B184</f>
        <v>211.65057947875917</v>
      </c>
      <c r="F285" s="51">
        <f>'[2]2400km'!$B184</f>
        <v>494.8969592506965</v>
      </c>
      <c r="G285" s="61">
        <f>'[2]6000km'!$B184</f>
        <v>1120.3275579600368</v>
      </c>
      <c r="K285">
        <v>210</v>
      </c>
      <c r="L285" t="str">
        <f>VLOOKUP($K$285,'Série Histórica'!$A$6:$C$239,2,0)</f>
        <v>MARÇO|21</v>
      </c>
      <c r="M285" s="65">
        <v>222</v>
      </c>
      <c r="N285" s="65">
        <f>$M$285-60</f>
        <v>162</v>
      </c>
      <c r="O285" s="65">
        <f>$M$285-48</f>
        <v>174</v>
      </c>
      <c r="P285" s="65">
        <f>$M$285-36</f>
        <v>186</v>
      </c>
      <c r="Q285" s="65">
        <f>$M$285-24</f>
        <v>198</v>
      </c>
      <c r="R285" s="65">
        <f>$M$285-12</f>
        <v>210</v>
      </c>
      <c r="S285" s="65">
        <f>$M$285-VLOOKUP($M$285,'Série Histórica'!$A$6:$H$299,8)</f>
        <v>219</v>
      </c>
      <c r="T285" s="65">
        <f>$M$285-1</f>
        <v>221</v>
      </c>
    </row>
    <row r="286" spans="1:13" ht="15">
      <c r="A286" s="2">
        <f t="shared" si="3"/>
        <v>285</v>
      </c>
      <c r="B286" s="50" t="s">
        <v>330</v>
      </c>
      <c r="C286" s="51">
        <f>'[2]50km'!$B185</f>
        <v>73.92846984526068</v>
      </c>
      <c r="D286" s="51">
        <f>'[2]400km'!$B185</f>
        <v>136.96919449698385</v>
      </c>
      <c r="E286" s="51">
        <f>'[2]800km'!$B185</f>
        <v>211.745479484331</v>
      </c>
      <c r="F286" s="51">
        <f>'[2]2400km'!$B185</f>
        <v>494.9271213523489</v>
      </c>
      <c r="G286" s="61">
        <f>'[2]6000km'!$B185</f>
        <v>1120.1431919943604</v>
      </c>
      <c r="J286">
        <v>3</v>
      </c>
      <c r="K286">
        <v>222</v>
      </c>
      <c r="L286" t="str">
        <f>VLOOKUP($K$286,'Série Histórica'!$A$6:$C$239,2,0)</f>
        <v>MARÇO|22</v>
      </c>
      <c r="M286" t="str">
        <f>VLOOKUP($M$285,'Série Histórica'!$A$6:$C$239,2,0)</f>
        <v>MARÇO|22</v>
      </c>
    </row>
    <row r="287" spans="1:7" ht="15">
      <c r="A287" s="2">
        <f t="shared" si="3"/>
        <v>286</v>
      </c>
      <c r="B287" s="50" t="s">
        <v>331</v>
      </c>
      <c r="C287" s="51">
        <f>'[2]50km'!$B186</f>
        <v>73.96558563849032</v>
      </c>
      <c r="D287" s="51">
        <f>'[2]400km'!$B186</f>
        <v>136.98585248882333</v>
      </c>
      <c r="E287" s="51">
        <f>'[2]800km'!$B186</f>
        <v>211.74293363779285</v>
      </c>
      <c r="F287" s="51">
        <f>'[2]2400km'!$B186</f>
        <v>494.8233972002355</v>
      </c>
      <c r="G287" s="61">
        <f>'[2]6000km'!$B186</f>
        <v>1119.7935444406546</v>
      </c>
    </row>
    <row r="288" spans="1:7" ht="15">
      <c r="A288" s="2">
        <f t="shared" si="3"/>
        <v>287</v>
      </c>
      <c r="B288" s="50" t="s">
        <v>332</v>
      </c>
      <c r="C288" s="51">
        <f>'[2]50km'!$B187</f>
        <v>74.24813707738748</v>
      </c>
      <c r="D288" s="51">
        <f>'[2]400km'!$B187</f>
        <v>137.67532118886007</v>
      </c>
      <c r="E288" s="51">
        <f>'[2]800km'!$B187</f>
        <v>212.9185291520293</v>
      </c>
      <c r="F288" s="51">
        <f>'[2]2400km'!$B187</f>
        <v>497.82054196270286</v>
      </c>
      <c r="G288" s="61">
        <f>'[2]6000km'!$B187</f>
        <v>1126.796956505216</v>
      </c>
    </row>
    <row r="289" spans="1:7" ht="15">
      <c r="A289" s="2">
        <f t="shared" si="3"/>
        <v>288</v>
      </c>
      <c r="B289" s="50" t="s">
        <v>333</v>
      </c>
      <c r="C289" s="51">
        <f>'[2]50km'!$B188</f>
        <v>74.86568302415817</v>
      </c>
      <c r="D289" s="51">
        <f>'[2]400km'!$B188</f>
        <v>140.32408976343146</v>
      </c>
      <c r="E289" s="51">
        <f>'[2]800km'!$B188</f>
        <v>217.92354573452403</v>
      </c>
      <c r="F289" s="51">
        <f>'[2]2400km'!$B188</f>
        <v>512.0472547160097</v>
      </c>
      <c r="G289" s="61">
        <f>'[2]6000km'!$B188</f>
        <v>1161.620013747189</v>
      </c>
    </row>
    <row r="290" spans="1:7" ht="15">
      <c r="A290" s="2">
        <f t="shared" si="3"/>
        <v>289</v>
      </c>
      <c r="B290" s="50" t="s">
        <v>334</v>
      </c>
      <c r="C290" s="51">
        <f>'[2]50km'!$B189</f>
        <v>75.66930814204785</v>
      </c>
      <c r="D290" s="51">
        <f>'[2]400km'!$B189</f>
        <v>139.16956510494458</v>
      </c>
      <c r="E290" s="51">
        <f>'[2]800km'!$B189</f>
        <v>214.59683654405757</v>
      </c>
      <c r="F290" s="51">
        <f>'[2]2400km'!$B189</f>
        <v>499.648551991662</v>
      </c>
      <c r="G290" s="61">
        <f>'[2]6000km'!$B189</f>
        <v>1128.521884017136</v>
      </c>
    </row>
    <row r="291" spans="1:7" ht="15">
      <c r="A291" s="2">
        <f t="shared" si="3"/>
        <v>290</v>
      </c>
      <c r="B291" s="50" t="s">
        <v>335</v>
      </c>
      <c r="C291" s="51">
        <f>'[2]50km'!$B190</f>
        <v>76.33645685928398</v>
      </c>
      <c r="D291" s="51">
        <f>'[2]400km'!$B190</f>
        <v>140.07054074774993</v>
      </c>
      <c r="E291" s="51">
        <f>'[2]800km'!$B190</f>
        <v>215.81278774149584</v>
      </c>
      <c r="F291" s="51">
        <f>'[2]2400km'!$B190</f>
        <v>501.8458941760678</v>
      </c>
      <c r="G291" s="61">
        <f>'[2]6000km'!$B190</f>
        <v>1132.7184724985464</v>
      </c>
    </row>
    <row r="292" spans="1:7" ht="15">
      <c r="A292" s="2">
        <f t="shared" si="3"/>
        <v>291</v>
      </c>
      <c r="B292" s="50" t="s">
        <v>336</v>
      </c>
      <c r="C292" s="51">
        <f>'[2]50km'!$B191</f>
        <v>76.53667356506728</v>
      </c>
      <c r="D292" s="51">
        <f>'[2]400km'!$B191</f>
        <v>140.28115687812218</v>
      </c>
      <c r="E292" s="51">
        <f>'[2]800km'!$B191</f>
        <v>216.05038605722862</v>
      </c>
      <c r="F292" s="51">
        <f>'[2]2400km'!$B191</f>
        <v>502.10335464923264</v>
      </c>
      <c r="G292" s="61">
        <f>'[2]6000km'!$B191</f>
        <v>1132.9545728879257</v>
      </c>
    </row>
    <row r="293" spans="1:7" ht="15">
      <c r="A293" s="2">
        <f t="shared" si="3"/>
        <v>292</v>
      </c>
      <c r="B293" s="50" t="s">
        <v>338</v>
      </c>
      <c r="C293" s="51">
        <f>'[2]50km'!$B192</f>
        <v>77.21736141547788</v>
      </c>
      <c r="D293" s="51">
        <f>'[2]400km'!$B192</f>
        <v>142.9179315285396</v>
      </c>
      <c r="E293" s="51">
        <f>'[2]800km'!$B192</f>
        <v>220.95158055104224</v>
      </c>
      <c r="F293" s="51">
        <f>'[2]2400km'!$B192</f>
        <v>515.8936914301992</v>
      </c>
      <c r="G293" s="61">
        <f>'[2]6000km'!$B192</f>
        <v>1166.6190770001622</v>
      </c>
    </row>
    <row r="294" spans="1:7" ht="15">
      <c r="A294" s="2">
        <f t="shared" si="3"/>
        <v>293</v>
      </c>
      <c r="B294" s="50" t="s">
        <v>339</v>
      </c>
      <c r="C294" s="51">
        <f>'[2]50km'!$B193</f>
        <v>77.94160608203211</v>
      </c>
      <c r="D294" s="51">
        <f>'[2]400km'!$B193</f>
        <v>144.23090961213083</v>
      </c>
      <c r="E294" s="51">
        <f>'[2]800km'!$B193</f>
        <v>223.01236664796545</v>
      </c>
      <c r="F294" s="51">
        <f>'[2]2400km'!$B193</f>
        <v>520.5083856162603</v>
      </c>
      <c r="G294" s="61">
        <f>'[2]6000km'!$B193</f>
        <v>1176.6520714136414</v>
      </c>
    </row>
    <row r="295" spans="1:7" ht="15">
      <c r="A295" s="2">
        <f t="shared" si="3"/>
        <v>294</v>
      </c>
      <c r="B295" s="50" t="s">
        <v>340</v>
      </c>
      <c r="C295" s="51">
        <f>'[2]50km'!$B194</f>
        <v>78.07673926922843</v>
      </c>
      <c r="D295" s="51">
        <f>'[2]400km'!$B194</f>
        <v>144.04924546368838</v>
      </c>
      <c r="E295" s="51">
        <f>'[2]800km'!$B194</f>
        <v>222.4738561065536</v>
      </c>
      <c r="F295" s="51">
        <f>'[2]2400km'!$B194</f>
        <v>518.512111224367</v>
      </c>
      <c r="G295" s="61">
        <f>'[2]6000km'!$B194</f>
        <v>1171.3530446492116</v>
      </c>
    </row>
    <row r="296" spans="1:7" ht="15">
      <c r="A296" s="2">
        <f t="shared" si="3"/>
        <v>295</v>
      </c>
      <c r="B296" s="50" t="s">
        <v>341</v>
      </c>
      <c r="C296" s="51">
        <f>'[2]50km'!$B195</f>
        <v>77.79545527538744</v>
      </c>
      <c r="D296" s="51">
        <f>'[2]400km'!$B195</f>
        <v>142.75389982785939</v>
      </c>
      <c r="E296" s="51">
        <f>'[2]800km'!$B195</f>
        <v>219.96806142370497</v>
      </c>
      <c r="F296" s="51">
        <f>'[2]2400km'!$B195</f>
        <v>511.4650621811343</v>
      </c>
      <c r="G296" s="61">
        <f>'[2]6000km'!$B195</f>
        <v>1154.3135796658853</v>
      </c>
    </row>
    <row r="297" spans="1:7" ht="15">
      <c r="A297" s="2">
        <f t="shared" si="3"/>
        <v>296</v>
      </c>
      <c r="B297" s="50" t="s">
        <v>342</v>
      </c>
      <c r="C297" s="51">
        <f>'[2]50km'!$B196</f>
        <v>77.92172868027936</v>
      </c>
      <c r="D297" s="51">
        <f>'[2]400km'!$B196</f>
        <v>143.01603636361054</v>
      </c>
      <c r="E297" s="51">
        <f>'[2]800km'!$B196</f>
        <v>220.36108662519348</v>
      </c>
      <c r="F297" s="51">
        <f>'[2]2400km'!$B196</f>
        <v>512.5238790344993</v>
      </c>
      <c r="G297" s="61">
        <f>'[2]6000km'!$B196</f>
        <v>1156.9771054776675</v>
      </c>
    </row>
    <row r="298" spans="1:7" ht="15">
      <c r="A298" s="2">
        <f t="shared" si="3"/>
        <v>297</v>
      </c>
      <c r="B298" s="50" t="s">
        <v>343</v>
      </c>
      <c r="C298" s="51">
        <f>'[2]50km'!$B197</f>
        <v>78.3277509172033</v>
      </c>
      <c r="D298" s="51">
        <f>'[2]400km'!$B197</f>
        <v>143.7987701037208</v>
      </c>
      <c r="E298" s="51">
        <f>'[2]800km'!$B197</f>
        <v>221.57966059789612</v>
      </c>
      <c r="F298" s="51">
        <f>'[2]2400km'!$B197</f>
        <v>515.4548226020246</v>
      </c>
      <c r="G298" s="61">
        <f>'[2]6000km'!$B197</f>
        <v>1163.7376371318842</v>
      </c>
    </row>
    <row r="299" spans="1:7" ht="15">
      <c r="A299" s="2">
        <f t="shared" si="3"/>
        <v>298</v>
      </c>
      <c r="B299" s="50" t="s">
        <v>344</v>
      </c>
      <c r="C299" s="51">
        <f>'[2]50km'!$B198</f>
        <v>78.889127949416</v>
      </c>
      <c r="D299" s="51">
        <f>'[2]400km'!$B198</f>
        <v>145.02268871823455</v>
      </c>
      <c r="E299" s="51">
        <f>'[2]800km'!$B198</f>
        <v>223.61361618828508</v>
      </c>
      <c r="F299" s="51">
        <f>'[2]2400km'!$B198</f>
        <v>520.4206542853162</v>
      </c>
      <c r="G299" s="61">
        <f>'[2]6000km'!$B198</f>
        <v>1175.0689861662581</v>
      </c>
    </row>
    <row r="300" spans="1:7" ht="15">
      <c r="A300" s="2">
        <f t="shared" si="3"/>
        <v>299</v>
      </c>
      <c r="B300" s="50" t="s">
        <v>345</v>
      </c>
      <c r="C300" s="51">
        <f>'[2]50km'!$B199</f>
        <v>79.16701765470128</v>
      </c>
      <c r="D300" s="51">
        <f>'[2]400km'!$B199</f>
        <v>145.5738882834249</v>
      </c>
      <c r="E300" s="51">
        <f>'[2]800km'!$B199</f>
        <v>224.5179368044093</v>
      </c>
      <c r="F300" s="51">
        <f>'[2]2400km'!$B199</f>
        <v>522.4996520407618</v>
      </c>
      <c r="G300" s="61">
        <f>'[2]6000km'!$B199</f>
        <v>1179.6126521868662</v>
      </c>
    </row>
    <row r="301" spans="1:7" ht="15">
      <c r="A301" s="2">
        <f t="shared" si="3"/>
        <v>300</v>
      </c>
      <c r="B301" s="50" t="s">
        <v>346</v>
      </c>
      <c r="C301" s="51">
        <f>'[2]50km'!$B200</f>
        <v>80.3427473599834</v>
      </c>
      <c r="D301" s="51">
        <f>'[2]400km'!$B200</f>
        <v>147.44294294893123</v>
      </c>
      <c r="E301" s="51">
        <f>'[2]800km'!$B200</f>
        <v>227.21261336422774</v>
      </c>
      <c r="F301" s="51">
        <f>'[2]2400km'!$B200</f>
        <v>528.3028548625031</v>
      </c>
      <c r="G301" s="61">
        <f>'[2]6000km'!$B200</f>
        <v>1192.2645681114402</v>
      </c>
    </row>
    <row r="302" spans="1:7" ht="15">
      <c r="A302" s="2">
        <f t="shared" si="3"/>
        <v>301</v>
      </c>
      <c r="B302" s="50" t="s">
        <v>347</v>
      </c>
      <c r="C302" s="51">
        <f>'[2]50km'!$B201</f>
        <v>82.4979748100001</v>
      </c>
      <c r="D302" s="51">
        <f>'[2]400km'!$B201</f>
        <v>151.00858233311422</v>
      </c>
      <c r="E302" s="51">
        <f>'[2]800km'!$B201</f>
        <v>232.40633556184164</v>
      </c>
      <c r="F302" s="51">
        <f>'[2]2400km'!$B201</f>
        <v>539.9145047966024</v>
      </c>
      <c r="G302" s="61">
        <f>'[2]6000km'!$B201</f>
        <v>1218.2457528147024</v>
      </c>
    </row>
    <row r="303" spans="1:7" ht="15">
      <c r="A303" s="2">
        <f t="shared" si="3"/>
        <v>302</v>
      </c>
      <c r="B303" s="50" t="s">
        <v>348</v>
      </c>
      <c r="C303" s="51">
        <f>'[2]50km'!$B202</f>
        <v>83.00659104371702</v>
      </c>
      <c r="D303" s="51">
        <f>'[2]400km'!$B202</f>
        <v>151.60589626046846</v>
      </c>
      <c r="E303" s="51">
        <f>'[2]800km'!$B202</f>
        <v>233.13080735798917</v>
      </c>
      <c r="F303" s="51">
        <f>'[2]2400km'!$B202</f>
        <v>540.9971717908776</v>
      </c>
      <c r="G303" s="61">
        <f>'[2]6000km'!$B202</f>
        <v>1220.0215317969808</v>
      </c>
    </row>
    <row r="304" spans="1:7" ht="15">
      <c r="A304" s="2">
        <f t="shared" si="3"/>
        <v>303</v>
      </c>
      <c r="B304" s="50" t="s">
        <v>350</v>
      </c>
      <c r="C304" s="51">
        <f>'[2]50km'!$B203</f>
        <v>83.20299254116195</v>
      </c>
      <c r="D304" s="51">
        <f>'[2]400km'!$B203</f>
        <v>151.83775480736162</v>
      </c>
      <c r="E304" s="51">
        <f>'[2]800km'!$B203</f>
        <v>233.3964179764927</v>
      </c>
      <c r="F304" s="51">
        <f>'[2]2400km'!$B203</f>
        <v>541.4372839410834</v>
      </c>
      <c r="G304" s="61">
        <f>'[2]6000km'!$B203</f>
        <v>1220.8838923274625</v>
      </c>
    </row>
    <row r="305" spans="1:7" ht="15">
      <c r="A305" s="2">
        <f t="shared" si="3"/>
        <v>304</v>
      </c>
      <c r="B305" s="50" t="s">
        <v>351</v>
      </c>
      <c r="C305" s="51">
        <f>'[2]50km'!$B204</f>
        <v>83.24689130181694</v>
      </c>
      <c r="D305" s="51">
        <f>'[2]400km'!$B204</f>
        <v>152.79324944355818</v>
      </c>
      <c r="E305" s="51">
        <f>'[2]800km'!$B204</f>
        <v>235.3655558080722</v>
      </c>
      <c r="F305" s="51">
        <f>'[2]2400km'!$B204</f>
        <v>547.6253817514045</v>
      </c>
      <c r="G305" s="61">
        <f>'[2]6000km'!$B204</f>
        <v>1236.6879404878591</v>
      </c>
    </row>
    <row r="306" spans="1:7" ht="15">
      <c r="A306" s="2">
        <f t="shared" si="3"/>
        <v>305</v>
      </c>
      <c r="B306" s="52" t="s">
        <v>353</v>
      </c>
      <c r="C306" s="51">
        <f>'[2]50km'!$B205</f>
        <v>83.66974892104774</v>
      </c>
      <c r="D306" s="51">
        <f>'[2]400km'!$B205</f>
        <v>153.6541734271188</v>
      </c>
      <c r="E306" s="51">
        <f>'[2]800km'!$B205</f>
        <v>236.74860814419566</v>
      </c>
      <c r="F306" s="51">
        <f>'[2]2400km'!$B205</f>
        <v>550.971641203362</v>
      </c>
      <c r="G306" s="61">
        <f>'[2]6000km'!$B205</f>
        <v>1244.3574362296304</v>
      </c>
    </row>
    <row r="307" spans="1:7" ht="15">
      <c r="A307" s="2">
        <f t="shared" si="3"/>
        <v>306</v>
      </c>
      <c r="B307" s="53" t="s">
        <v>354</v>
      </c>
      <c r="C307" s="51">
        <f>'[2]50km'!$B206</f>
        <v>84.34229597426351</v>
      </c>
      <c r="D307" s="51">
        <f>'[2]400km'!$B206</f>
        <v>154.69309610975844</v>
      </c>
      <c r="E307" s="51">
        <f>'[2]800km'!$B206</f>
        <v>238.23248652113514</v>
      </c>
      <c r="F307" s="51">
        <f>'[2]2400km'!$B206</f>
        <v>554.0822716702439</v>
      </c>
      <c r="G307" s="61">
        <f>'[2]6000km'!$B206</f>
        <v>1251.0134558834397</v>
      </c>
    </row>
    <row r="308" spans="1:7" ht="15">
      <c r="A308" s="2">
        <f t="shared" si="3"/>
        <v>307</v>
      </c>
      <c r="B308" s="53" t="s">
        <v>355</v>
      </c>
      <c r="C308" s="51">
        <f>'[2]50km'!$B207</f>
        <v>85.17662894834302</v>
      </c>
      <c r="D308" s="51">
        <f>'[2]400km'!$B207</f>
        <v>156.20336786024023</v>
      </c>
      <c r="E308" s="51">
        <f>'[2]800km'!$B207</f>
        <v>240.55023815285531</v>
      </c>
      <c r="F308" s="51">
        <f>'[2]2400km'!$B207</f>
        <v>559.4259020290426</v>
      </c>
      <c r="G308" s="61">
        <f>'[2]6000km'!$B207</f>
        <v>1263.0122827797593</v>
      </c>
    </row>
    <row r="309" spans="1:7" ht="15">
      <c r="A309" s="2">
        <f t="shared" si="3"/>
        <v>308</v>
      </c>
      <c r="B309" s="54" t="s">
        <v>356</v>
      </c>
      <c r="C309" s="51">
        <f>'[2]50km'!$B208</f>
        <v>85.9052473522685</v>
      </c>
      <c r="D309" s="51">
        <f>'[2]400km'!$B208</f>
        <v>157.3149973883555</v>
      </c>
      <c r="E309" s="51">
        <f>'[2]800km'!$B208</f>
        <v>242.1738477408387</v>
      </c>
      <c r="F309" s="51">
        <f>'[2]2400km'!$B208</f>
        <v>562.6642890018662</v>
      </c>
      <c r="G309" s="61">
        <f>'[2]6000km'!$B208</f>
        <v>1269.5590617274988</v>
      </c>
    </row>
    <row r="310" spans="1:7" ht="15">
      <c r="A310" s="2">
        <f t="shared" si="3"/>
        <v>309</v>
      </c>
      <c r="B310" s="50" t="s">
        <v>357</v>
      </c>
      <c r="C310" s="51">
        <f>'[2]50km'!$B209</f>
        <v>86.21703938865924</v>
      </c>
      <c r="D310" s="51">
        <f>'[2]400km'!$B209</f>
        <v>157.36132835696978</v>
      </c>
      <c r="E310" s="51">
        <f>'[2]800km'!$B209</f>
        <v>241.9126700435274</v>
      </c>
      <c r="F310" s="51">
        <f>'[2]2400km'!$B209</f>
        <v>561.1971367402418</v>
      </c>
      <c r="G310" s="61">
        <f>'[2]6000km'!$B209</f>
        <v>1265.3965117707114</v>
      </c>
    </row>
    <row r="311" spans="1:7" ht="15">
      <c r="A311" s="2">
        <f t="shared" si="3"/>
        <v>310</v>
      </c>
      <c r="B311" s="52" t="s">
        <v>358</v>
      </c>
      <c r="C311" s="51">
        <f>'[2]50km'!$B210</f>
        <v>85.73746921043985</v>
      </c>
      <c r="D311" s="51">
        <f>'[2]400km'!$B210</f>
        <v>155.46045547932383</v>
      </c>
      <c r="E311" s="51">
        <f>'[2]800km'!$B210</f>
        <v>238.3864380360135</v>
      </c>
      <c r="F311" s="51">
        <f>'[2]2400km'!$B210</f>
        <v>551.1753784746422</v>
      </c>
      <c r="G311" s="61">
        <f>'[2]6000km'!$B210</f>
        <v>1240.7642521204596</v>
      </c>
    </row>
    <row r="312" spans="1:7" ht="15">
      <c r="A312" s="2">
        <f t="shared" si="3"/>
        <v>311</v>
      </c>
      <c r="B312" s="52" t="s">
        <v>359</v>
      </c>
      <c r="C312" s="51">
        <f>'[2]50km'!$B211</f>
        <v>86.07785495611752</v>
      </c>
      <c r="D312" s="51">
        <f>'[2]400km'!$B211</f>
        <v>154.07553417560487</v>
      </c>
      <c r="E312" s="51">
        <f>'[2]800km'!$B211</f>
        <v>235.1053962468409</v>
      </c>
      <c r="F312" s="51">
        <f>'[2]2400km'!$B211</f>
        <v>539.8685105794906</v>
      </c>
      <c r="G312" s="61">
        <f>'[2]6000km'!$B211</f>
        <v>1211.0682673637318</v>
      </c>
    </row>
    <row r="313" spans="1:7" ht="15">
      <c r="A313" s="2">
        <f t="shared" si="3"/>
        <v>312</v>
      </c>
      <c r="B313" s="52" t="s">
        <v>360</v>
      </c>
      <c r="C313" s="51">
        <f>'[2]50km'!$B212</f>
        <v>86.03754068735955</v>
      </c>
      <c r="D313" s="51">
        <f>'[2]400km'!$B212</f>
        <v>152.8498709487533</v>
      </c>
      <c r="E313" s="51">
        <f>'[2]800km'!$B212</f>
        <v>232.528543600983</v>
      </c>
      <c r="F313" s="51">
        <f>'[2]2400km'!$B212</f>
        <v>531.8665121478538</v>
      </c>
      <c r="G313" s="61">
        <f>'[2]6000km'!$B212</f>
        <v>1190.844399831777</v>
      </c>
    </row>
    <row r="314" spans="1:7" ht="15">
      <c r="A314" s="2">
        <f t="shared" si="3"/>
        <v>313</v>
      </c>
      <c r="B314" s="52" t="s">
        <v>361</v>
      </c>
      <c r="C314" s="51">
        <f>'[2]50km'!$B213</f>
        <v>86.6663654111953</v>
      </c>
      <c r="D314" s="51">
        <f>'[2]400km'!$B213</f>
        <v>154.39440855228347</v>
      </c>
      <c r="E314" s="51">
        <f>'[2]800km'!$B213</f>
        <v>235.17842456776776</v>
      </c>
      <c r="F314" s="51">
        <f>'[2]2400km'!$B213</f>
        <v>538.5946828133009</v>
      </c>
      <c r="G314" s="61">
        <f>'[2]6000km'!$B213</f>
        <v>1206.4914095034474</v>
      </c>
    </row>
    <row r="315" spans="1:7" ht="15">
      <c r="A315" s="2">
        <f aca="true" t="shared" si="4" ref="A315:A335">A314+1</f>
        <v>314</v>
      </c>
      <c r="B315" s="52" t="s">
        <v>362</v>
      </c>
      <c r="C315" s="51">
        <f>'[2]50km'!$B214</f>
        <v>87.6001937341257</v>
      </c>
      <c r="D315" s="51">
        <f>'[2]400km'!$B214</f>
        <v>156.69790712435253</v>
      </c>
      <c r="E315" s="51">
        <f>'[2]800km'!$B214</f>
        <v>239.12238564437592</v>
      </c>
      <c r="F315" s="51">
        <f>'[2]2400km'!$B214</f>
        <v>548.6622642925121</v>
      </c>
      <c r="G315" s="61">
        <f>'[2]6000km'!$B214</f>
        <v>1230.00846467685</v>
      </c>
    </row>
    <row r="316" spans="1:7" ht="15">
      <c r="A316" s="2">
        <f t="shared" si="4"/>
        <v>315</v>
      </c>
      <c r="B316" s="52" t="s">
        <v>363</v>
      </c>
      <c r="C316" s="51">
        <f>'[2]50km'!$B215</f>
        <v>89.01718934590875</v>
      </c>
      <c r="D316" s="51">
        <f>'[2]400km'!$B215</f>
        <v>158.917728581805</v>
      </c>
      <c r="E316" s="51">
        <f>'[2]800km'!$B215</f>
        <v>242.36818835639588</v>
      </c>
      <c r="F316" s="51">
        <f>'[2]2400km'!$B215</f>
        <v>555.3792736756208</v>
      </c>
      <c r="G316" s="61">
        <f>'[2]6000km'!$B215</f>
        <v>1244.0611503095222</v>
      </c>
    </row>
    <row r="317" spans="1:7" ht="15">
      <c r="A317" s="2">
        <f t="shared" si="4"/>
        <v>316</v>
      </c>
      <c r="B317" s="52" t="s">
        <v>364</v>
      </c>
      <c r="C317" s="51">
        <f>'[2]50km'!$B216</f>
        <v>90.98061402524064</v>
      </c>
      <c r="D317" s="51">
        <f>'[2]400km'!$B216</f>
        <v>161.52776173932037</v>
      </c>
      <c r="E317" s="51">
        <f>'[2]800km'!$B216</f>
        <v>245.9109181272904</v>
      </c>
      <c r="F317" s="51">
        <f>'[2]2400km'!$B216</f>
        <v>561.52278284321</v>
      </c>
      <c r="G317" s="61">
        <f>'[2]6000km'!$B216</f>
        <v>1255.2089078270585</v>
      </c>
    </row>
    <row r="318" spans="1:7" ht="15">
      <c r="A318" s="2">
        <f t="shared" si="4"/>
        <v>317</v>
      </c>
      <c r="B318" s="52" t="s">
        <v>365</v>
      </c>
      <c r="C318" s="51">
        <f>'[2]50km'!$B217</f>
        <v>92.94769674127411</v>
      </c>
      <c r="D318" s="51">
        <f>'[2]400km'!$B217</f>
        <v>164.91462879295446</v>
      </c>
      <c r="E318" s="51">
        <f>'[2]800km'!$B217</f>
        <v>251.08486643182718</v>
      </c>
      <c r="F318" s="51">
        <f>'[2]2400km'!$B217</f>
        <v>572.885647030733</v>
      </c>
      <c r="G318" s="61">
        <f>'[2]6000km'!$B217</f>
        <v>1279.777275910832</v>
      </c>
    </row>
    <row r="319" spans="1:7" ht="15">
      <c r="A319" s="2">
        <f t="shared" si="4"/>
        <v>318</v>
      </c>
      <c r="B319" s="52" t="s">
        <v>366</v>
      </c>
      <c r="C319" s="51">
        <f>'[2]50km'!$B218</f>
        <v>95.03126759122776</v>
      </c>
      <c r="D319" s="51">
        <f>'[2]400km'!$B218</f>
        <v>167.90964927013658</v>
      </c>
      <c r="E319" s="51">
        <f>'[2]800km'!$B218</f>
        <v>255.312167922238</v>
      </c>
      <c r="F319" s="51">
        <f>'[2]2400km'!$B218</f>
        <v>580.9300949194444</v>
      </c>
      <c r="G319" s="61">
        <f>'[2]6000km'!$B218</f>
        <v>1295.5763199547596</v>
      </c>
    </row>
    <row r="320" spans="1:7" ht="15">
      <c r="A320" s="2">
        <f t="shared" si="4"/>
        <v>319</v>
      </c>
      <c r="B320" s="52" t="s">
        <v>367</v>
      </c>
      <c r="C320" s="51">
        <f>'[2]50km'!$B219</f>
        <v>96.08429237225955</v>
      </c>
      <c r="D320" s="51">
        <f>'[2]400km'!$B219</f>
        <v>169.54126902126592</v>
      </c>
      <c r="E320" s="51">
        <f>'[2]800km'!$B219</f>
        <v>257.7410556597684</v>
      </c>
      <c r="F320" s="51">
        <f>'[2]2400km'!$B219</f>
        <v>585.7546244825564</v>
      </c>
      <c r="G320" s="61">
        <f>'[2]6000km'!$B219</f>
        <v>1305.1959710354133</v>
      </c>
    </row>
    <row r="321" spans="1:7" ht="15">
      <c r="A321" s="2">
        <f t="shared" si="4"/>
        <v>320</v>
      </c>
      <c r="B321" s="52" t="s">
        <v>368</v>
      </c>
      <c r="C321" s="51">
        <f>'[2]50km'!$B220</f>
        <v>96.67008726936942</v>
      </c>
      <c r="D321" s="51">
        <f>'[2]400km'!$B220</f>
        <v>170.67576238443246</v>
      </c>
      <c r="E321" s="51">
        <f>'[2]800km'!$B220</f>
        <v>259.5314106326437</v>
      </c>
      <c r="F321" s="51">
        <f>'[2]2400km'!$B220</f>
        <v>590.00055627801</v>
      </c>
      <c r="G321" s="61">
        <f>'[2]6000km'!$B220</f>
        <v>1314.841048469475</v>
      </c>
    </row>
    <row r="322" spans="1:7" ht="15">
      <c r="A322" s="2">
        <f t="shared" si="4"/>
        <v>321</v>
      </c>
      <c r="B322" s="52" t="s">
        <v>369</v>
      </c>
      <c r="C322" s="51">
        <f>'[2]50km'!$B221</f>
        <v>99.23297268971604</v>
      </c>
      <c r="D322" s="51">
        <f>'[2]400km'!$B221</f>
        <v>176.93461186401444</v>
      </c>
      <c r="E322" s="51">
        <f>'[2]800km'!$B221</f>
        <v>270.1819996394906</v>
      </c>
      <c r="F322" s="51">
        <f>'[2]2400km'!$B221</f>
        <v>617.2393832131072</v>
      </c>
      <c r="G322" s="61">
        <f>'[2]6000km'!$B221</f>
        <v>1378.6693706075284</v>
      </c>
    </row>
    <row r="323" spans="1:7" ht="15">
      <c r="A323" s="2">
        <f t="shared" si="4"/>
        <v>322</v>
      </c>
      <c r="B323" s="52" t="s">
        <v>370</v>
      </c>
      <c r="C323" s="51">
        <f>'[2]50km'!$B222</f>
        <v>101.6983154851965</v>
      </c>
      <c r="D323" s="51">
        <f>'[2]400km'!$B222</f>
        <v>181.14249939221108</v>
      </c>
      <c r="E323" s="51">
        <f>'[2]800km'!$B222</f>
        <v>276.5326887727788</v>
      </c>
      <c r="F323" s="51">
        <f>'[2]2400km'!$B222</f>
        <v>631.2785676218351</v>
      </c>
      <c r="G323" s="61">
        <f>'[2]6000km'!$B222</f>
        <v>1409.3456360273005</v>
      </c>
    </row>
    <row r="324" spans="1:7" ht="15">
      <c r="A324" s="2">
        <f t="shared" si="4"/>
        <v>323</v>
      </c>
      <c r="B324" s="52" t="s">
        <v>371</v>
      </c>
      <c r="C324" s="51">
        <f>'[2]50km'!$B223</f>
        <v>102.80510769413696</v>
      </c>
      <c r="D324" s="51">
        <f>'[2]400km'!$B223</f>
        <v>181.84871289690017</v>
      </c>
      <c r="E324" s="51">
        <f>'[2]800km'!$B223</f>
        <v>276.90024200822904</v>
      </c>
      <c r="F324" s="51">
        <f>'[2]2400km'!$B223</f>
        <v>629.5964733225475</v>
      </c>
      <c r="G324" s="61">
        <f>'[2]6000km'!$B223</f>
        <v>1402.5305799315165</v>
      </c>
    </row>
    <row r="325" spans="1:7" ht="15">
      <c r="A325" s="2">
        <f t="shared" si="4"/>
        <v>324</v>
      </c>
      <c r="B325" s="52" t="s">
        <v>372</v>
      </c>
      <c r="C325" s="130">
        <f>'[2]50km'!$B224</f>
        <v>104.24234202413443</v>
      </c>
      <c r="D325" s="130">
        <f>'[2]400km'!$B224</f>
        <v>185.03114655890084</v>
      </c>
      <c r="E325" s="130">
        <f>'[2]800km'!$B224</f>
        <v>282.2141539903794</v>
      </c>
      <c r="F325" s="130">
        <f>'[2]2400km'!$B224</f>
        <v>642.6373372644448</v>
      </c>
      <c r="G325" s="131">
        <f>'[2]6000km'!$B224</f>
        <v>1432.3578647922052</v>
      </c>
    </row>
    <row r="326" spans="1:7" ht="15">
      <c r="A326" s="2">
        <f t="shared" si="4"/>
        <v>325</v>
      </c>
      <c r="B326" s="52" t="s">
        <v>383</v>
      </c>
      <c r="C326" s="130">
        <f>'[2]50km'!$B225</f>
        <v>109.82813636259999</v>
      </c>
      <c r="D326" s="130">
        <f>'[2]400km'!$B225</f>
        <v>193.3817942043305</v>
      </c>
      <c r="E326" s="130">
        <f>'[2]800km'!$B225</f>
        <v>293.928598710405</v>
      </c>
      <c r="F326" s="130">
        <f>'[2]2400km'!$B225</f>
        <v>666.6171760608051</v>
      </c>
      <c r="G326" s="131">
        <f>'[2]6000km'!$B225</f>
        <v>1483.0424945937823</v>
      </c>
    </row>
    <row r="327" spans="1:7" ht="15">
      <c r="A327" s="2">
        <f t="shared" si="4"/>
        <v>326</v>
      </c>
      <c r="B327" s="52" t="s">
        <v>384</v>
      </c>
      <c r="C327" s="130">
        <f>'[2]50km'!$B226</f>
        <v>111.45095804778862</v>
      </c>
      <c r="D327" s="130">
        <f>'[2]400km'!$B226</f>
        <v>196.28656605880633</v>
      </c>
      <c r="E327" s="130">
        <f>'[2]800km'!$B226</f>
        <v>298.28528897063853</v>
      </c>
      <c r="F327" s="130">
        <f>'[2]2400km'!$B226</f>
        <v>676.858350372398</v>
      </c>
      <c r="G327" s="131">
        <f>'[2]6000km'!$B226</f>
        <v>1506.5813658421794</v>
      </c>
    </row>
    <row r="328" spans="1:7" ht="15">
      <c r="A328" s="2">
        <f t="shared" si="4"/>
        <v>327</v>
      </c>
      <c r="B328" s="52" t="s">
        <v>385</v>
      </c>
      <c r="C328" s="130">
        <f>'[2]50km'!$B227</f>
        <v>114.12781802306719</v>
      </c>
      <c r="D328" s="130">
        <f>'[2]400km'!$B227</f>
        <v>200.2038556737347</v>
      </c>
      <c r="E328" s="130">
        <f>'[2]800km'!$B227</f>
        <v>303.7034115937663</v>
      </c>
      <c r="F328" s="130">
        <f>'[2]2400km'!$B227</f>
        <v>687.794476744825</v>
      </c>
      <c r="G328" s="131">
        <f>'[2]6000km'!$B227</f>
        <v>1529.5690044379066</v>
      </c>
    </row>
    <row r="329" spans="1:7" ht="15">
      <c r="A329" s="2">
        <f t="shared" si="4"/>
        <v>328</v>
      </c>
      <c r="B329" s="52" t="s">
        <v>387</v>
      </c>
      <c r="C329" s="130">
        <f>'[2]50km'!$B228</f>
        <v>117.17716232595268</v>
      </c>
      <c r="D329" s="130">
        <f>'[2]400km'!$B228</f>
        <v>205.88546031248427</v>
      </c>
      <c r="E329" s="130">
        <f>'[2]800km'!$B228</f>
        <v>312.3718208458738</v>
      </c>
      <c r="F329" s="130">
        <f>'[2]2400km'!$B228</f>
        <v>708.5354797782036</v>
      </c>
      <c r="G329" s="131">
        <f>'[2]6000km'!$B228</f>
        <v>1577.5673749750229</v>
      </c>
    </row>
    <row r="330" spans="1:7" ht="15">
      <c r="A330" s="2">
        <f t="shared" si="4"/>
        <v>329</v>
      </c>
      <c r="B330" s="52" t="s">
        <v>388</v>
      </c>
      <c r="C330" s="130">
        <f>'[2]50km'!$B229</f>
        <v>118.90503322311888</v>
      </c>
      <c r="D330" s="130">
        <f>'[2]400km'!$B229</f>
        <v>211.2159816930562</v>
      </c>
      <c r="E330" s="130">
        <f>'[2]800km'!$B229</f>
        <v>321.75990260282265</v>
      </c>
      <c r="F330" s="130">
        <f>'[2]2400km'!$B229</f>
        <v>734.5023707344999</v>
      </c>
      <c r="G330" s="131">
        <f>'[2]6000km'!$B229</f>
        <v>1641.0980124002324</v>
      </c>
    </row>
    <row r="331" spans="1:7" ht="15">
      <c r="A331" s="2">
        <f t="shared" si="4"/>
        <v>330</v>
      </c>
      <c r="B331" s="52" t="s">
        <v>389</v>
      </c>
      <c r="C331" s="130">
        <f>'[2]50km'!$B230</f>
        <v>121.46946228727352</v>
      </c>
      <c r="D331" s="130">
        <f>'[2]400km'!$B230</f>
        <v>215.2998436523064</v>
      </c>
      <c r="E331" s="130">
        <f>'[2]800km'!$B230</f>
        <v>327.67612538789524</v>
      </c>
      <c r="F331" s="130">
        <f>'[2]2400km'!$B230</f>
        <v>747.1888179728684</v>
      </c>
      <c r="G331" s="131">
        <f>'[2]6000km'!$B230</f>
        <v>1668.5980505210218</v>
      </c>
    </row>
    <row r="332" spans="1:7" ht="15">
      <c r="A332" s="2">
        <f t="shared" si="4"/>
        <v>331</v>
      </c>
      <c r="B332" s="52" t="s">
        <v>390</v>
      </c>
      <c r="C332" s="130">
        <f>'[2]50km'!$B231</f>
        <v>121.10688052654588</v>
      </c>
      <c r="D332" s="130">
        <f>'[2]400km'!$B231</f>
        <v>214.81058223843192</v>
      </c>
      <c r="E332" s="130">
        <f>'[2]800km'!$B231</f>
        <v>326.9826076369147</v>
      </c>
      <c r="F332" s="130">
        <f>'[2]2400km'!$B231</f>
        <v>746.0252391522699</v>
      </c>
      <c r="G332" s="131">
        <f>'[2]6000km'!$B231</f>
        <v>1666.6370575028873</v>
      </c>
    </row>
    <row r="333" spans="1:7" ht="15">
      <c r="A333" s="2">
        <f t="shared" si="4"/>
        <v>332</v>
      </c>
      <c r="B333" s="52" t="s">
        <v>391</v>
      </c>
      <c r="C333" s="130">
        <f>'[2]50km'!$B232</f>
        <v>121.97543591429286</v>
      </c>
      <c r="D333" s="130">
        <f>'[2]400km'!$B232</f>
        <v>217.24784972947262</v>
      </c>
      <c r="E333" s="130">
        <f>'[2]800km'!$B232</f>
        <v>331.2910617445675</v>
      </c>
      <c r="F333" s="130">
        <f>'[2]2400km'!$B232</f>
        <v>757.3612651514253</v>
      </c>
      <c r="G333" s="131">
        <f>'[2]6000km'!$B232</f>
        <v>1693.4422393267141</v>
      </c>
    </row>
    <row r="334" spans="1:7" ht="15">
      <c r="A334" s="2">
        <f t="shared" si="4"/>
        <v>333</v>
      </c>
      <c r="B334" s="52" t="s">
        <v>392</v>
      </c>
      <c r="C334" s="130">
        <f>'[2]50km'!$B233</f>
        <v>122.48703094652474</v>
      </c>
      <c r="D334" s="130">
        <f>'[2]400km'!$B233</f>
        <v>217.5039780266073</v>
      </c>
      <c r="E334" s="130">
        <f>'[2]800km'!$B233</f>
        <v>331.38764927864696</v>
      </c>
      <c r="F334" s="130">
        <f>'[2]2400km'!$B233</f>
        <v>756.0472325171248</v>
      </c>
      <c r="G334" s="131">
        <f>'[2]6000km'!$B233</f>
        <v>1688.3749684764393</v>
      </c>
    </row>
    <row r="335" spans="1:7" ht="15.75" thickBot="1">
      <c r="A335" s="2">
        <f t="shared" si="4"/>
        <v>334</v>
      </c>
      <c r="B335" s="62" t="s">
        <v>393</v>
      </c>
      <c r="C335" s="63">
        <f>'[2]50km'!$B234</f>
        <v>125.30285403495377</v>
      </c>
      <c r="D335" s="63">
        <f>'[2]400km'!$B234</f>
        <v>228.36329881499236</v>
      </c>
      <c r="E335" s="63">
        <f>'[2]800km'!$B234</f>
        <v>351.542483406092</v>
      </c>
      <c r="F335" s="63">
        <f>'[2]2400km'!$B234</f>
        <v>812.7836101893331</v>
      </c>
      <c r="G335" s="64">
        <f>'[2]6000km'!$B234</f>
        <v>1826.9694367657569</v>
      </c>
    </row>
  </sheetData>
  <sheetProtection/>
  <mergeCells count="1">
    <mergeCell ref="K284:L28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245"/>
  <sheetViews>
    <sheetView showGridLines="0" zoomScalePageLayoutView="0" workbookViewId="0" topLeftCell="A1">
      <pane ySplit="2910" topLeftCell="A217" activePane="bottomLeft" state="split"/>
      <selection pane="topLeft" activeCell="A12" sqref="A1:IV16384"/>
      <selection pane="bottomLeft" activeCell="H228" sqref="H228"/>
    </sheetView>
  </sheetViews>
  <sheetFormatPr defaultColWidth="9.00390625" defaultRowHeight="14.25"/>
  <cols>
    <col min="1" max="1" width="3.50390625" style="97" bestFit="1" customWidth="1"/>
    <col min="2" max="2" width="11.875" style="98" customWidth="1"/>
    <col min="3" max="4" width="14.875" style="98" customWidth="1"/>
    <col min="5" max="5" width="15.125" style="98" customWidth="1"/>
    <col min="6" max="6" width="14.25390625" style="98" customWidth="1"/>
    <col min="7" max="7" width="16.375" style="98" customWidth="1"/>
    <col min="8" max="16384" width="9.00390625" style="98" customWidth="1"/>
  </cols>
  <sheetData>
    <row r="1" spans="1:8" ht="46.5" customHeight="1" thickBot="1">
      <c r="A1" s="105"/>
      <c r="B1" s="106"/>
      <c r="C1" s="106"/>
      <c r="D1" s="144" t="s">
        <v>352</v>
      </c>
      <c r="E1" s="145"/>
      <c r="F1" s="145"/>
      <c r="G1" s="145"/>
      <c r="H1" s="107"/>
    </row>
    <row r="2" spans="1:8" ht="27" customHeight="1" thickBot="1">
      <c r="A2" s="105"/>
      <c r="B2" s="146" t="s">
        <v>337</v>
      </c>
      <c r="C2" s="147"/>
      <c r="D2" s="147"/>
      <c r="E2" s="147"/>
      <c r="F2" s="147"/>
      <c r="G2" s="148"/>
      <c r="H2" s="107"/>
    </row>
    <row r="3" spans="1:8" ht="7.5" customHeight="1" thickBot="1">
      <c r="A3" s="105"/>
      <c r="B3" s="108"/>
      <c r="C3" s="108"/>
      <c r="D3" s="108"/>
      <c r="E3" s="108"/>
      <c r="F3" s="108"/>
      <c r="G3" s="108"/>
      <c r="H3" s="107"/>
    </row>
    <row r="4" spans="1:8" ht="16.5" thickBot="1">
      <c r="A4" s="105"/>
      <c r="B4" s="149" t="s">
        <v>266</v>
      </c>
      <c r="C4" s="109" t="s">
        <v>267</v>
      </c>
      <c r="D4" s="109" t="s">
        <v>268</v>
      </c>
      <c r="E4" s="109" t="s">
        <v>269</v>
      </c>
      <c r="F4" s="109" t="s">
        <v>270</v>
      </c>
      <c r="G4" s="110" t="s">
        <v>271</v>
      </c>
      <c r="H4" s="107"/>
    </row>
    <row r="5" spans="1:8" ht="15.75" thickBot="1">
      <c r="A5" s="105"/>
      <c r="B5" s="150"/>
      <c r="C5" s="111" t="s">
        <v>0</v>
      </c>
      <c r="D5" s="111" t="s">
        <v>1</v>
      </c>
      <c r="E5" s="111" t="s">
        <v>2</v>
      </c>
      <c r="F5" s="111" t="s">
        <v>3</v>
      </c>
      <c r="G5" s="112" t="s">
        <v>5</v>
      </c>
      <c r="H5" s="107"/>
    </row>
    <row r="6" spans="1:8" ht="18" customHeight="1" thickBot="1">
      <c r="A6" s="105">
        <v>1</v>
      </c>
      <c r="B6" s="113" t="s">
        <v>6</v>
      </c>
      <c r="C6" s="114">
        <f>'[2]50km'!$C7</f>
        <v>100</v>
      </c>
      <c r="D6" s="114">
        <f>'[2]400km'!$C7</f>
        <v>100</v>
      </c>
      <c r="E6" s="114">
        <f>'[2]800km'!$C7</f>
        <v>100</v>
      </c>
      <c r="F6" s="114">
        <f>'[2]2400km'!$C7</f>
        <v>100</v>
      </c>
      <c r="G6" s="115">
        <f>'[2]6000km'!$C7</f>
        <v>100</v>
      </c>
      <c r="H6" s="105">
        <v>10</v>
      </c>
    </row>
    <row r="7" spans="1:8" ht="18" customHeight="1">
      <c r="A7" s="105">
        <f>A6+1</f>
        <v>2</v>
      </c>
      <c r="B7" s="116" t="s">
        <v>7</v>
      </c>
      <c r="C7" s="117">
        <f>'[2]50km'!$C8</f>
        <v>100.81867388362652</v>
      </c>
      <c r="D7" s="117">
        <f>'[2]400km'!$C8</f>
        <v>100.97188165595747</v>
      </c>
      <c r="E7" s="117">
        <f>'[2]800km'!$C8</f>
        <v>101.024</v>
      </c>
      <c r="F7" s="117">
        <f>'[2]2400km'!$C8</f>
        <v>101.10018669539404</v>
      </c>
      <c r="G7" s="118">
        <f>'[2]6000km'!$C8</f>
        <v>101.13995478043124</v>
      </c>
      <c r="H7" s="105">
        <v>11</v>
      </c>
    </row>
    <row r="8" spans="1:8" ht="18" customHeight="1">
      <c r="A8" s="105">
        <f aca="true" t="shared" si="0" ref="A8:A71">A7+1</f>
        <v>3</v>
      </c>
      <c r="B8" s="119" t="s">
        <v>8</v>
      </c>
      <c r="C8" s="120">
        <f>'[2]50km'!$C9</f>
        <v>101.1062246278755</v>
      </c>
      <c r="D8" s="120">
        <f>'[2]400km'!$C9</f>
        <v>101.29047269603193</v>
      </c>
      <c r="E8" s="120">
        <f>'[2]800km'!$C9</f>
        <v>101.358</v>
      </c>
      <c r="F8" s="120">
        <f>'[2]2400km'!$C9</f>
        <v>101.44530507392261</v>
      </c>
      <c r="G8" s="121">
        <f>'[2]6000km'!$C9</f>
        <v>101.48824441800781</v>
      </c>
      <c r="H8" s="105">
        <v>12</v>
      </c>
    </row>
    <row r="9" spans="1:8" ht="18" customHeight="1">
      <c r="A9" s="105">
        <f t="shared" si="0"/>
        <v>4</v>
      </c>
      <c r="B9" s="119" t="s">
        <v>9</v>
      </c>
      <c r="C9" s="120">
        <f>'[2]50km'!$C10</f>
        <v>100.9404600811908</v>
      </c>
      <c r="D9" s="120">
        <f>'[2]400km'!$C10</f>
        <v>100.87702027885663</v>
      </c>
      <c r="E9" s="120">
        <f>'[2]800km'!$C10</f>
        <v>100.865</v>
      </c>
      <c r="F9" s="120">
        <f>'[2]2400km'!$C10</f>
        <v>100.8208747873476</v>
      </c>
      <c r="G9" s="121">
        <f>'[2]6000km'!$C10</f>
        <v>100.79166514285468</v>
      </c>
      <c r="H9" s="105">
        <v>1</v>
      </c>
    </row>
    <row r="10" spans="1:8" ht="18" customHeight="1">
      <c r="A10" s="105">
        <f t="shared" si="0"/>
        <v>5</v>
      </c>
      <c r="B10" s="119" t="s">
        <v>10</v>
      </c>
      <c r="C10" s="120">
        <f>'[2]50km'!$C11</f>
        <v>102.9939106901218</v>
      </c>
      <c r="D10" s="120">
        <f>'[2]400km'!$C11</f>
        <v>102.46997547922892</v>
      </c>
      <c r="E10" s="120">
        <f>'[2]800km'!$C11</f>
        <v>102.255</v>
      </c>
      <c r="F10" s="120">
        <f>'[2]2400km'!$C11</f>
        <v>101.85281773557497</v>
      </c>
      <c r="G10" s="121">
        <f>'[2]6000km'!$C11</f>
        <v>101.60548830465339</v>
      </c>
      <c r="H10" s="105">
        <v>2</v>
      </c>
    </row>
    <row r="11" spans="1:8" ht="18" customHeight="1">
      <c r="A11" s="105">
        <f t="shared" si="0"/>
        <v>6</v>
      </c>
      <c r="B11" s="119" t="s">
        <v>11</v>
      </c>
      <c r="C11" s="120">
        <f>'[2]50km'!$C12</f>
        <v>104.1339648173207</v>
      </c>
      <c r="D11" s="120">
        <f>'[2]400km'!$C12</f>
        <v>103.59399330600847</v>
      </c>
      <c r="E11" s="120">
        <f>'[2]800km'!$C12</f>
        <v>103.377</v>
      </c>
      <c r="F11" s="120">
        <f>'[2]2400km'!$C12</f>
        <v>102.95885389501187</v>
      </c>
      <c r="G11" s="121">
        <f>'[2]6000km'!$C12</f>
        <v>102.69983628881148</v>
      </c>
      <c r="H11" s="105">
        <v>3</v>
      </c>
    </row>
    <row r="12" spans="1:8" ht="18" customHeight="1">
      <c r="A12" s="105">
        <f t="shared" si="0"/>
        <v>7</v>
      </c>
      <c r="B12" s="119" t="s">
        <v>12</v>
      </c>
      <c r="C12" s="120">
        <f>'[2]50km'!$C13</f>
        <v>104.39445196211096</v>
      </c>
      <c r="D12" s="120">
        <f>'[2]400km'!$C13</f>
        <v>103.76581768717223</v>
      </c>
      <c r="E12" s="120">
        <f>'[2]800km'!$C13</f>
        <v>103.529</v>
      </c>
      <c r="F12" s="120">
        <f>'[2]2400km'!$C13</f>
        <v>103.05293277503449</v>
      </c>
      <c r="G12" s="121">
        <f>'[2]6000km'!$C13</f>
        <v>102.75684478415293</v>
      </c>
      <c r="H12" s="105">
        <v>4</v>
      </c>
    </row>
    <row r="13" spans="1:8" ht="18" customHeight="1">
      <c r="A13" s="105">
        <f t="shared" si="0"/>
        <v>8</v>
      </c>
      <c r="B13" s="119" t="s">
        <v>13</v>
      </c>
      <c r="C13" s="120">
        <f>'[2]50km'!$C14</f>
        <v>106.52909336941813</v>
      </c>
      <c r="D13" s="120">
        <f>'[2]400km'!$C14</f>
        <v>105.5896618997333</v>
      </c>
      <c r="E13" s="120">
        <f>'[2]800km'!$C14</f>
        <v>105.233</v>
      </c>
      <c r="F13" s="120">
        <f>'[2]2400km'!$C14</f>
        <v>104.62595114722615</v>
      </c>
      <c r="G13" s="121">
        <f>'[2]6000km'!$C14</f>
        <v>104.27284050744014</v>
      </c>
      <c r="H13" s="105">
        <v>5</v>
      </c>
    </row>
    <row r="14" spans="1:8" ht="18" customHeight="1">
      <c r="A14" s="105">
        <f t="shared" si="0"/>
        <v>9</v>
      </c>
      <c r="B14" s="119" t="s">
        <v>14</v>
      </c>
      <c r="C14" s="120">
        <f>'[2]50km'!$C15</f>
        <v>108.23071718538566</v>
      </c>
      <c r="D14" s="120">
        <f>'[2]400km'!$C15</f>
        <v>108.48382881996025</v>
      </c>
      <c r="E14" s="120">
        <f>'[2]800km'!$C15</f>
        <v>108.566</v>
      </c>
      <c r="F14" s="120">
        <f>'[2]2400km'!$C15</f>
        <v>108.48367268349037</v>
      </c>
      <c r="G14" s="121">
        <f>'[2]6000km'!$C15</f>
        <v>108.37314964407337</v>
      </c>
      <c r="H14" s="105">
        <v>6</v>
      </c>
    </row>
    <row r="15" spans="1:8" ht="18" customHeight="1">
      <c r="A15" s="105">
        <f t="shared" si="0"/>
        <v>10</v>
      </c>
      <c r="B15" s="119" t="s">
        <v>15</v>
      </c>
      <c r="C15" s="120">
        <f>'[2]50km'!$C16</f>
        <v>109.33694181326116</v>
      </c>
      <c r="D15" s="120">
        <f>'[2]400km'!$C16</f>
        <v>109.08342431672959</v>
      </c>
      <c r="E15" s="120">
        <f>'[2]800km'!$C16</f>
        <v>108.988</v>
      </c>
      <c r="F15" s="120">
        <f>'[2]2400km'!$C16</f>
        <v>108.66646843482965</v>
      </c>
      <c r="G15" s="121">
        <f>'[2]6000km'!$C16</f>
        <v>108.43618167854522</v>
      </c>
      <c r="H15" s="105">
        <v>7</v>
      </c>
    </row>
    <row r="16" spans="1:8" ht="18" customHeight="1">
      <c r="A16" s="105">
        <f t="shared" si="0"/>
        <v>11</v>
      </c>
      <c r="B16" s="119" t="s">
        <v>16</v>
      </c>
      <c r="C16" s="120">
        <f>'[2]50km'!$C17</f>
        <v>110.6190798376184</v>
      </c>
      <c r="D16" s="120">
        <f>'[2]400km'!$C17</f>
        <v>110.1340588140538</v>
      </c>
      <c r="E16" s="120">
        <f>'[2]800km'!$C17</f>
        <v>109.957</v>
      </c>
      <c r="F16" s="120">
        <f>'[2]2400km'!$C17</f>
        <v>109.52536473845583</v>
      </c>
      <c r="G16" s="121">
        <f>'[2]6000km'!$C17</f>
        <v>109.24075440525081</v>
      </c>
      <c r="H16" s="105">
        <v>8</v>
      </c>
    </row>
    <row r="17" spans="1:8" ht="18" customHeight="1">
      <c r="A17" s="105">
        <f t="shared" si="0"/>
        <v>12</v>
      </c>
      <c r="B17" s="119" t="s">
        <v>17</v>
      </c>
      <c r="C17" s="120">
        <f>'[2]50km'!$C18</f>
        <v>112.81123139377539</v>
      </c>
      <c r="D17" s="120">
        <f>'[2]400km'!$C18</f>
        <v>111.76102092319807</v>
      </c>
      <c r="E17" s="120">
        <f>'[2]800km'!$C18</f>
        <v>111.368</v>
      </c>
      <c r="F17" s="120">
        <f>'[2]2400km'!$C18</f>
        <v>110.68892062764749</v>
      </c>
      <c r="G17" s="121">
        <f>'[2]6000km'!$C18</f>
        <v>110.29293761549597</v>
      </c>
      <c r="H17" s="105">
        <v>9</v>
      </c>
    </row>
    <row r="18" spans="1:8" ht="18" customHeight="1">
      <c r="A18" s="105">
        <f t="shared" si="0"/>
        <v>13</v>
      </c>
      <c r="B18" s="119" t="s">
        <v>18</v>
      </c>
      <c r="C18" s="120">
        <f>'[2]50km'!$C19</f>
        <v>113.88024357239513</v>
      </c>
      <c r="D18" s="120">
        <f>'[2]400km'!$C19</f>
        <v>113.91956471156772</v>
      </c>
      <c r="E18" s="120">
        <f>'[2]800km'!$C19</f>
        <v>113.922</v>
      </c>
      <c r="F18" s="120">
        <f>'[2]2400km'!$C19</f>
        <v>113.7340541172915</v>
      </c>
      <c r="G18" s="121">
        <f>'[2]6000km'!$C19</f>
        <v>113.56974290244234</v>
      </c>
      <c r="H18" s="105">
        <v>10</v>
      </c>
    </row>
    <row r="19" spans="1:8" ht="18" customHeight="1">
      <c r="A19" s="105">
        <f t="shared" si="0"/>
        <v>14</v>
      </c>
      <c r="B19" s="119" t="s">
        <v>19</v>
      </c>
      <c r="C19" s="120">
        <f>'[2]50km'!$C20</f>
        <v>114.34709066305821</v>
      </c>
      <c r="D19" s="120">
        <f>'[2]400km'!$C20</f>
        <v>114.39494549945411</v>
      </c>
      <c r="E19" s="120">
        <f>'[2]800km'!$C20</f>
        <v>114.405</v>
      </c>
      <c r="F19" s="120">
        <f>'[2]2400km'!$C20</f>
        <v>114.2151725348165</v>
      </c>
      <c r="G19" s="121">
        <f>'[2]6000km'!$C20</f>
        <v>114.04732350492532</v>
      </c>
      <c r="H19" s="105">
        <v>11</v>
      </c>
    </row>
    <row r="20" spans="1:8" ht="18" customHeight="1">
      <c r="A20" s="105">
        <f t="shared" si="0"/>
        <v>15</v>
      </c>
      <c r="B20" s="119" t="s">
        <v>20</v>
      </c>
      <c r="C20" s="120">
        <f>'[2]50km'!$C21</f>
        <v>115.02706359945874</v>
      </c>
      <c r="D20" s="120">
        <f>'[2]400km'!$C21</f>
        <v>115.81142274167277</v>
      </c>
      <c r="E20" s="120">
        <f>'[2]800km'!$C21</f>
        <v>116.098</v>
      </c>
      <c r="F20" s="120">
        <f>'[2]2400km'!$C21</f>
        <v>116.22543834421171</v>
      </c>
      <c r="G20" s="121">
        <f>'[2]6000km'!$C21</f>
        <v>116.19923285926646</v>
      </c>
      <c r="H20" s="105">
        <v>12</v>
      </c>
    </row>
    <row r="21" spans="1:8" ht="18" customHeight="1">
      <c r="A21" s="105">
        <f>A20+1</f>
        <v>16</v>
      </c>
      <c r="B21" s="119" t="s">
        <v>21</v>
      </c>
      <c r="C21" s="120">
        <f>'[2]50km'!$C22</f>
        <v>115.50067658998648</v>
      </c>
      <c r="D21" s="120">
        <f>'[2]400km'!$C22</f>
        <v>116.4002792146194</v>
      </c>
      <c r="E21" s="120">
        <f>'[2]800km'!$C22</f>
        <v>116.731</v>
      </c>
      <c r="F21" s="120">
        <f>'[2]2400km'!$C22</f>
        <v>116.9083632712153</v>
      </c>
      <c r="G21" s="121">
        <f>'[2]6000km'!$C22</f>
        <v>116.9046323167177</v>
      </c>
      <c r="H21" s="105">
        <v>1</v>
      </c>
    </row>
    <row r="22" spans="1:8" ht="18" customHeight="1">
      <c r="A22" s="105">
        <f t="shared" si="0"/>
        <v>17</v>
      </c>
      <c r="B22" s="119" t="s">
        <v>22</v>
      </c>
      <c r="C22" s="120">
        <f>'[2]50km'!$C23</f>
        <v>116.07577807848443</v>
      </c>
      <c r="D22" s="120">
        <f>'[2]400km'!$C23</f>
        <v>117.15738039412216</v>
      </c>
      <c r="E22" s="120">
        <f>'[2]800km'!$C23</f>
        <v>117.549</v>
      </c>
      <c r="F22" s="120">
        <f>'[2]2400km'!$C23</f>
        <v>117.81551765319503</v>
      </c>
      <c r="G22" s="121">
        <f>'[2]6000km'!$C23</f>
        <v>117.85807251050355</v>
      </c>
      <c r="H22" s="105">
        <v>2</v>
      </c>
    </row>
    <row r="23" spans="1:8" ht="18" customHeight="1">
      <c r="A23" s="105">
        <f t="shared" si="0"/>
        <v>18</v>
      </c>
      <c r="B23" s="119" t="s">
        <v>23</v>
      </c>
      <c r="C23" s="120">
        <f>'[2]50km'!$C24</f>
        <v>117.1853856562923</v>
      </c>
      <c r="D23" s="120">
        <f>'[2]400km'!$C24</f>
        <v>118.00755311342198</v>
      </c>
      <c r="E23" s="120">
        <f>'[2]800km'!$C24</f>
        <v>118.293</v>
      </c>
      <c r="F23" s="120">
        <f>'[2]2400km'!$C24</f>
        <v>118.45554651055097</v>
      </c>
      <c r="G23" s="121">
        <f>'[2]6000km'!$C24</f>
        <v>118.45655414838987</v>
      </c>
      <c r="H23" s="105">
        <v>3</v>
      </c>
    </row>
    <row r="24" spans="1:8" ht="18" customHeight="1">
      <c r="A24" s="105">
        <f t="shared" si="0"/>
        <v>19</v>
      </c>
      <c r="B24" s="119" t="s">
        <v>24</v>
      </c>
      <c r="C24" s="120">
        <f>'[2]50km'!$C25</f>
        <v>116.70838971583221</v>
      </c>
      <c r="D24" s="120">
        <f>'[2]400km'!$C25</f>
        <v>117.72296898211951</v>
      </c>
      <c r="E24" s="120">
        <f>'[2]800km'!$C25</f>
        <v>118.106</v>
      </c>
      <c r="F24" s="120">
        <f>'[2]2400km'!$C25</f>
        <v>118.31759665020692</v>
      </c>
      <c r="G24" s="121">
        <f>'[2]6000km'!$C25</f>
        <v>118.32102451795551</v>
      </c>
      <c r="H24" s="105">
        <v>4</v>
      </c>
    </row>
    <row r="25" spans="1:8" ht="18" customHeight="1">
      <c r="A25" s="105">
        <f t="shared" si="0"/>
        <v>20</v>
      </c>
      <c r="B25" s="119" t="s">
        <v>25</v>
      </c>
      <c r="C25" s="120">
        <f>'[2]50km'!$C26</f>
        <v>118.43707713125846</v>
      </c>
      <c r="D25" s="120">
        <f>'[2]400km'!$C26</f>
        <v>119.14946931323941</v>
      </c>
      <c r="E25" s="120">
        <f>'[2]800km'!$C26</f>
        <v>119.402</v>
      </c>
      <c r="F25" s="120">
        <f>'[2]2400km'!$C26</f>
        <v>119.50455039557</v>
      </c>
      <c r="G25" s="121">
        <f>'[2]6000km'!$C26</f>
        <v>119.47087511267245</v>
      </c>
      <c r="H25" s="105">
        <v>5</v>
      </c>
    </row>
    <row r="26" spans="1:8" ht="18" customHeight="1">
      <c r="A26" s="105">
        <f t="shared" si="0"/>
        <v>21</v>
      </c>
      <c r="B26" s="119" t="s">
        <v>26</v>
      </c>
      <c r="C26" s="120">
        <f>'[2]50km'!$C27</f>
        <v>118.3254397834912</v>
      </c>
      <c r="D26" s="120">
        <f>'[2]400km'!$C27</f>
        <v>119.3016054840615</v>
      </c>
      <c r="E26" s="120">
        <f>'[2]800km'!$C27</f>
        <v>119.637</v>
      </c>
      <c r="F26" s="120">
        <f>'[2]2400km'!$C27</f>
        <v>119.87891609431286</v>
      </c>
      <c r="G26" s="121">
        <f>'[2]6000km'!$C27</f>
        <v>119.92264054745364</v>
      </c>
      <c r="H26" s="105">
        <v>6</v>
      </c>
    </row>
    <row r="27" spans="1:8" ht="18" customHeight="1">
      <c r="A27" s="105">
        <f t="shared" si="0"/>
        <v>22</v>
      </c>
      <c r="B27" s="119" t="s">
        <v>27</v>
      </c>
      <c r="C27" s="120">
        <f>'[2]50km'!$C28</f>
        <v>119.7598105548038</v>
      </c>
      <c r="D27" s="120">
        <f>'[2]400km'!$C28</f>
        <v>120.1213509691969</v>
      </c>
      <c r="E27" s="120">
        <f>'[2]800km'!$C28</f>
        <v>120.197</v>
      </c>
      <c r="F27" s="120">
        <f>'[2]2400km'!$C28</f>
        <v>120.21233554475572</v>
      </c>
      <c r="G27" s="121">
        <f>'[2]6000km'!$C28</f>
        <v>120.17605944372616</v>
      </c>
      <c r="H27" s="105">
        <v>7</v>
      </c>
    </row>
    <row r="28" spans="1:8" ht="18" customHeight="1">
      <c r="A28" s="105">
        <f t="shared" si="0"/>
        <v>23</v>
      </c>
      <c r="B28" s="119" t="s">
        <v>28</v>
      </c>
      <c r="C28" s="120">
        <f>'[2]50km'!$C29</f>
        <v>117.78078484438431</v>
      </c>
      <c r="D28" s="120">
        <f>'[2]400km'!$C29</f>
        <v>117.75160637898016</v>
      </c>
      <c r="E28" s="120">
        <f>'[2]800km'!$C29</f>
        <v>117.701</v>
      </c>
      <c r="F28" s="120">
        <f>'[2]2400km'!$C29</f>
        <v>117.52109462970456</v>
      </c>
      <c r="G28" s="121">
        <f>'[2]6000km'!$C29</f>
        <v>117.38178266640564</v>
      </c>
      <c r="H28" s="105">
        <v>8</v>
      </c>
    </row>
    <row r="29" spans="1:8" ht="18" customHeight="1">
      <c r="A29" s="105">
        <f t="shared" si="0"/>
        <v>24</v>
      </c>
      <c r="B29" s="119" t="s">
        <v>29</v>
      </c>
      <c r="C29" s="120">
        <f>'[2]50km'!$C30</f>
        <v>120.09100135317998</v>
      </c>
      <c r="D29" s="120">
        <f>'[2]400km'!$C30</f>
        <v>121.08070376402785</v>
      </c>
      <c r="E29" s="120">
        <f>'[2]800km'!$C30</f>
        <v>121.354</v>
      </c>
      <c r="F29" s="120">
        <f>'[2]2400km'!$C30</f>
        <v>121.6971245009676</v>
      </c>
      <c r="G29" s="121">
        <f>'[2]6000km'!$C30</f>
        <v>121.8400621285036</v>
      </c>
      <c r="H29" s="105">
        <v>9</v>
      </c>
    </row>
    <row r="30" spans="1:8" ht="18" customHeight="1">
      <c r="A30" s="105">
        <f t="shared" si="0"/>
        <v>25</v>
      </c>
      <c r="B30" s="119" t="s">
        <v>30</v>
      </c>
      <c r="C30" s="120">
        <f>'[2]50km'!$C32</f>
        <v>117.04215623557542</v>
      </c>
      <c r="D30" s="120">
        <f>'[2]400km'!$C32</f>
        <v>119.00510706657282</v>
      </c>
      <c r="E30" s="120">
        <f>'[2]800km'!$C32</f>
        <v>119.681</v>
      </c>
      <c r="F30" s="120">
        <f>'[2]2400km'!$C32</f>
        <v>120.4163412159601</v>
      </c>
      <c r="G30" s="121">
        <f>'[2]6000km'!$C32</f>
        <v>120.714992027339</v>
      </c>
      <c r="H30" s="105">
        <v>10</v>
      </c>
    </row>
    <row r="31" spans="1:8" ht="18" customHeight="1">
      <c r="A31" s="105">
        <f t="shared" si="0"/>
        <v>26</v>
      </c>
      <c r="B31" s="119" t="s">
        <v>31</v>
      </c>
      <c r="C31" s="120">
        <f>'[2]50km'!$C34</f>
        <v>118.66736316746787</v>
      </c>
      <c r="D31" s="120">
        <f>'[2]400km'!$C34</f>
        <v>120.48610125082541</v>
      </c>
      <c r="E31" s="120">
        <f>'[2]800km'!$C34</f>
        <v>121.097</v>
      </c>
      <c r="F31" s="120">
        <f>'[2]2400km'!$C34</f>
        <v>121.77840577268891</v>
      </c>
      <c r="G31" s="121">
        <f>'[2]6000km'!$C34</f>
        <v>122.05899670348904</v>
      </c>
      <c r="H31" s="105">
        <v>11</v>
      </c>
    </row>
    <row r="32" spans="1:8" ht="18" customHeight="1">
      <c r="A32" s="105">
        <f t="shared" si="0"/>
        <v>27</v>
      </c>
      <c r="B32" s="119" t="s">
        <v>32</v>
      </c>
      <c r="C32" s="120">
        <f>'[2]50km'!$C36</f>
        <v>118.65712380686321</v>
      </c>
      <c r="D32" s="120">
        <f>'[2]400km'!$C36</f>
        <v>120.44809644239197</v>
      </c>
      <c r="E32" s="120">
        <f>'[2]800km'!$C36</f>
        <v>121.052</v>
      </c>
      <c r="F32" s="120">
        <f>'[2]2400km'!$C36</f>
        <v>121.71581630472805</v>
      </c>
      <c r="G32" s="121">
        <f>'[2]6000km'!$C36</f>
        <v>121.98489063522683</v>
      </c>
      <c r="H32" s="105">
        <v>12</v>
      </c>
    </row>
    <row r="33" spans="1:8" ht="18" customHeight="1">
      <c r="A33" s="105">
        <f t="shared" si="0"/>
        <v>28</v>
      </c>
      <c r="B33" s="119" t="s">
        <v>33</v>
      </c>
      <c r="C33" s="120">
        <f>'[2]50km'!$C37</f>
        <v>118.45916283517337</v>
      </c>
      <c r="D33" s="120">
        <f>'[2]400km'!$C37</f>
        <v>120.09157514423026</v>
      </c>
      <c r="E33" s="120">
        <f>'[2]800km'!$C37</f>
        <v>120.63894677837168</v>
      </c>
      <c r="F33" s="120">
        <f>'[2]2400km'!$C37</f>
        <v>121.22988547473261</v>
      </c>
      <c r="G33" s="121">
        <f>'[2]6000km'!$C37</f>
        <v>121.46506155814983</v>
      </c>
      <c r="H33" s="105">
        <v>1</v>
      </c>
    </row>
    <row r="34" spans="1:8" ht="18" customHeight="1">
      <c r="A34" s="105">
        <f t="shared" si="0"/>
        <v>29</v>
      </c>
      <c r="B34" s="119" t="s">
        <v>34</v>
      </c>
      <c r="C34" s="120">
        <f>'[2]50km'!$C38</f>
        <v>118.70149436948334</v>
      </c>
      <c r="D34" s="120">
        <f>'[2]400km'!$C38</f>
        <v>120.27074066970236</v>
      </c>
      <c r="E34" s="120">
        <f>'[2]800km'!$C38</f>
        <v>120.80363841957006</v>
      </c>
      <c r="F34" s="120">
        <f>'[2]2400km'!$C38</f>
        <v>121.35161459745966</v>
      </c>
      <c r="G34" s="121">
        <f>'[2]6000km'!$C38</f>
        <v>121.5580744532121</v>
      </c>
      <c r="H34" s="105">
        <v>2</v>
      </c>
    </row>
    <row r="35" spans="1:8" ht="18" customHeight="1">
      <c r="A35" s="105">
        <f t="shared" si="0"/>
        <v>30</v>
      </c>
      <c r="B35" s="119" t="s">
        <v>35</v>
      </c>
      <c r="C35" s="120">
        <f>'[2]50km'!$C39</f>
        <v>118.26120186348349</v>
      </c>
      <c r="D35" s="120">
        <f>'[2]400km'!$C39</f>
        <v>119.68257101537473</v>
      </c>
      <c r="E35" s="120">
        <f>'[2]800km'!$C39</f>
        <v>120.16458845970887</v>
      </c>
      <c r="F35" s="120">
        <f>'[2]2400km'!$C39</f>
        <v>120.63996741844</v>
      </c>
      <c r="G35" s="121">
        <f>'[2]6000km'!$C39</f>
        <v>120.80984221559672</v>
      </c>
      <c r="H35" s="105">
        <v>3</v>
      </c>
    </row>
    <row r="36" spans="1:8" ht="18" customHeight="1">
      <c r="A36" s="105">
        <f t="shared" si="0"/>
        <v>31</v>
      </c>
      <c r="B36" s="119" t="s">
        <v>36</v>
      </c>
      <c r="C36" s="120">
        <f>'[2]50km'!$C40</f>
        <v>116.62631728694134</v>
      </c>
      <c r="D36" s="120">
        <f>'[2]400km'!$C40</f>
        <v>117.94158883856487</v>
      </c>
      <c r="E36" s="120">
        <f>'[2]800km'!$C40</f>
        <v>118.39357341668155</v>
      </c>
      <c r="F36" s="120">
        <f>'[2]2400km'!$C40</f>
        <v>118.81008793388315</v>
      </c>
      <c r="G36" s="121">
        <f>'[2]6000km'!$C40</f>
        <v>118.9452379173858</v>
      </c>
      <c r="H36" s="105">
        <v>4</v>
      </c>
    </row>
    <row r="37" spans="1:8" ht="18" customHeight="1">
      <c r="A37" s="105">
        <f t="shared" si="0"/>
        <v>32</v>
      </c>
      <c r="B37" s="119" t="s">
        <v>37</v>
      </c>
      <c r="C37" s="120">
        <f>'[2]50km'!$C41</f>
        <v>117.15876403838303</v>
      </c>
      <c r="D37" s="120">
        <f>'[2]400km'!$C41</f>
        <v>118.28725162003126</v>
      </c>
      <c r="E37" s="120">
        <f>'[2]800km'!$C41</f>
        <v>118.65916768312111</v>
      </c>
      <c r="F37" s="120">
        <f>'[2]2400km'!$C41</f>
        <v>119.00229181187325</v>
      </c>
      <c r="G37" s="121">
        <f>'[2]6000km'!$C41</f>
        <v>119.1114876013172</v>
      </c>
      <c r="H37" s="105">
        <v>5</v>
      </c>
    </row>
    <row r="38" spans="1:8" ht="18" customHeight="1">
      <c r="A38" s="105">
        <f t="shared" si="0"/>
        <v>33</v>
      </c>
      <c r="B38" s="119" t="s">
        <v>38</v>
      </c>
      <c r="C38" s="120">
        <f>'[2]50km'!$C42</f>
        <v>116.99493426870866</v>
      </c>
      <c r="D38" s="120">
        <f>'[2]400km'!$C42</f>
        <v>117.617643090489</v>
      </c>
      <c r="E38" s="120">
        <f>'[2]800km'!$C42</f>
        <v>117.81135367103666</v>
      </c>
      <c r="F38" s="120">
        <f>'[2]2400km'!$C42</f>
        <v>117.91116518143724</v>
      </c>
      <c r="G38" s="121">
        <f>'[2]6000km'!$C42</f>
        <v>117.89840820823873</v>
      </c>
      <c r="H38" s="105">
        <v>6</v>
      </c>
    </row>
    <row r="39" spans="1:8" ht="18" customHeight="1">
      <c r="A39" s="105">
        <f t="shared" si="0"/>
        <v>34</v>
      </c>
      <c r="B39" s="119" t="s">
        <v>39</v>
      </c>
      <c r="C39" s="120">
        <f>'[2]50km'!$C43</f>
        <v>117.32600692825896</v>
      </c>
      <c r="D39" s="120">
        <f>'[2]400km'!$C43</f>
        <v>117.89634501900117</v>
      </c>
      <c r="E39" s="120">
        <f>'[2]800km'!$C43</f>
        <v>118.08390673921703</v>
      </c>
      <c r="F39" s="120">
        <f>'[2]2400km'!$C43</f>
        <v>118.14082417411255</v>
      </c>
      <c r="G39" s="121">
        <f>'[2]6000km'!$C43</f>
        <v>118.0979078289564</v>
      </c>
      <c r="H39" s="105">
        <v>7</v>
      </c>
    </row>
    <row r="40" spans="1:8" ht="18" customHeight="1">
      <c r="A40" s="105">
        <f t="shared" si="0"/>
        <v>35</v>
      </c>
      <c r="B40" s="119" t="s">
        <v>40</v>
      </c>
      <c r="C40" s="120">
        <f>'[2]50km'!$C44</f>
        <v>117.25433140402643</v>
      </c>
      <c r="D40" s="120">
        <f>'[2]400km'!$C44</f>
        <v>117.66469666283521</v>
      </c>
      <c r="E40" s="120">
        <f>'[2]800km'!$C44</f>
        <v>117.79627626726499</v>
      </c>
      <c r="F40" s="120">
        <f>'[2]2400km'!$C44</f>
        <v>117.77514397547502</v>
      </c>
      <c r="G40" s="121">
        <f>'[2]6000km'!$C44</f>
        <v>117.6921716722245</v>
      </c>
      <c r="H40" s="105">
        <v>8</v>
      </c>
    </row>
    <row r="41" spans="1:8" ht="18" customHeight="1">
      <c r="A41" s="105">
        <f t="shared" si="0"/>
        <v>36</v>
      </c>
      <c r="B41" s="119" t="s">
        <v>41</v>
      </c>
      <c r="C41" s="120">
        <f>'[2]50km'!$C45</f>
        <v>118.18952633925096</v>
      </c>
      <c r="D41" s="120">
        <f>'[2]400km'!$C45</f>
        <v>118.88447003827167</v>
      </c>
      <c r="E41" s="120">
        <f>'[2]800km'!$C45</f>
        <v>119.11844859801232</v>
      </c>
      <c r="F41" s="120">
        <f>'[2]2400km'!$C45</f>
        <v>119.22997948272301</v>
      </c>
      <c r="G41" s="121">
        <f>'[2]6000km'!$C45</f>
        <v>119.21297597046224</v>
      </c>
      <c r="H41" s="105">
        <v>9</v>
      </c>
    </row>
    <row r="42" spans="1:8" ht="18" customHeight="1">
      <c r="A42" s="105">
        <f t="shared" si="0"/>
        <v>37</v>
      </c>
      <c r="B42" s="119" t="s">
        <v>42</v>
      </c>
      <c r="C42" s="120">
        <f>'[2]50km'!$C46</f>
        <v>117.84480119889447</v>
      </c>
      <c r="D42" s="120">
        <f>'[2]400km'!$C46</f>
        <v>118.44289035933028</v>
      </c>
      <c r="E42" s="120">
        <f>'[2]800km'!$C46</f>
        <v>118.65104908109024</v>
      </c>
      <c r="F42" s="120">
        <f>'[2]2400km'!$C46</f>
        <v>118.7080720294115</v>
      </c>
      <c r="G42" s="121">
        <f>'[2]6000km'!$C46</f>
        <v>118.65750643826797</v>
      </c>
      <c r="H42" s="105">
        <v>10</v>
      </c>
    </row>
    <row r="43" spans="1:8" ht="18" customHeight="1">
      <c r="A43" s="105">
        <f t="shared" si="0"/>
        <v>38</v>
      </c>
      <c r="B43" s="119" t="s">
        <v>43</v>
      </c>
      <c r="C43" s="120">
        <f>'[2]50km'!$C47</f>
        <v>118.19976569985559</v>
      </c>
      <c r="D43" s="120">
        <f>'[2]400km'!$C47</f>
        <v>118.41755382037464</v>
      </c>
      <c r="E43" s="120">
        <f>'[2]800km'!$C47</f>
        <v>118.49911524308328</v>
      </c>
      <c r="F43" s="120">
        <f>'[2]2400km'!$C47</f>
        <v>118.36210504902935</v>
      </c>
      <c r="G43" s="121">
        <f>'[2]6000km'!$C47</f>
        <v>118.20895827142563</v>
      </c>
      <c r="H43" s="105">
        <v>11</v>
      </c>
    </row>
    <row r="44" spans="1:8" ht="18" customHeight="1">
      <c r="A44" s="105">
        <f t="shared" si="0"/>
        <v>39</v>
      </c>
      <c r="B44" s="119" t="s">
        <v>44</v>
      </c>
      <c r="C44" s="120">
        <f>'[2]50km'!$C48</f>
        <v>118.32263802711138</v>
      </c>
      <c r="D44" s="120">
        <f>'[2]400km'!$C48</f>
        <v>118.38135876472367</v>
      </c>
      <c r="E44" s="120">
        <f>'[2]800km'!$C48</f>
        <v>118.41329002161373</v>
      </c>
      <c r="F44" s="120">
        <f>'[2]2400km'!$C48</f>
        <v>118.18665740655634</v>
      </c>
      <c r="G44" s="121">
        <f>'[2]6000km'!$C48</f>
        <v>117.98316294906651</v>
      </c>
      <c r="H44" s="105">
        <v>12</v>
      </c>
    </row>
    <row r="45" spans="1:8" ht="18" customHeight="1">
      <c r="A45" s="105">
        <f t="shared" si="0"/>
        <v>40</v>
      </c>
      <c r="B45" s="119" t="s">
        <v>45</v>
      </c>
      <c r="C45" s="120">
        <f>'[2]50km'!$C49</f>
        <v>118.40455291194857</v>
      </c>
      <c r="D45" s="120">
        <f>'[2]400km'!$C49</f>
        <v>118.7342605573203</v>
      </c>
      <c r="E45" s="120">
        <f>'[2]800km'!$C49</f>
        <v>118.86793173534441</v>
      </c>
      <c r="F45" s="120">
        <f>'[2]2400km'!$C49</f>
        <v>118.76376187098298</v>
      </c>
      <c r="G45" s="121">
        <f>'[2]6000km'!$C49</f>
        <v>118.61621566709545</v>
      </c>
      <c r="H45" s="105">
        <v>1</v>
      </c>
    </row>
    <row r="46" spans="1:8" ht="18" customHeight="1">
      <c r="A46" s="105">
        <f t="shared" si="0"/>
        <v>41</v>
      </c>
      <c r="B46" s="119" t="s">
        <v>46</v>
      </c>
      <c r="C46" s="120">
        <f>'[2]50km'!$C50</f>
        <v>118.42503163315787</v>
      </c>
      <c r="D46" s="120">
        <f>'[2]400km'!$C50</f>
        <v>118.56595354854345</v>
      </c>
      <c r="E46" s="120">
        <f>'[2]800km'!$C50</f>
        <v>118.63481187702843</v>
      </c>
      <c r="F46" s="120">
        <f>'[2]2400km'!$C50</f>
        <v>118.43750810885622</v>
      </c>
      <c r="G46" s="121">
        <f>'[2]6000km'!$C50</f>
        <v>118.24220820821189</v>
      </c>
      <c r="H46" s="105">
        <v>2</v>
      </c>
    </row>
    <row r="47" spans="1:8" ht="18" customHeight="1">
      <c r="A47" s="105">
        <f t="shared" si="0"/>
        <v>42</v>
      </c>
      <c r="B47" s="119" t="s">
        <v>47</v>
      </c>
      <c r="C47" s="120">
        <f>'[2]50km'!$C51</f>
        <v>119.28513792394828</v>
      </c>
      <c r="D47" s="120">
        <f>'[2]400km'!$C51</f>
        <v>119.60294189294265</v>
      </c>
      <c r="E47" s="120">
        <f>'[2]800km'!$C51</f>
        <v>119.72966335091043</v>
      </c>
      <c r="F47" s="120">
        <f>'[2]2400km'!$C51</f>
        <v>119.62473667828725</v>
      </c>
      <c r="G47" s="121">
        <f>'[2]6000km'!$C51</f>
        <v>119.479410104449</v>
      </c>
      <c r="H47" s="105">
        <v>3</v>
      </c>
    </row>
    <row r="48" spans="1:8" ht="18" customHeight="1">
      <c r="A48" s="105">
        <f t="shared" si="0"/>
        <v>43</v>
      </c>
      <c r="B48" s="119" t="s">
        <v>48</v>
      </c>
      <c r="C48" s="120">
        <f>'[2]50km'!$C52</f>
        <v>119.63668930470787</v>
      </c>
      <c r="D48" s="120">
        <f>'[2]400km'!$C52</f>
        <v>120.16396525553213</v>
      </c>
      <c r="E48" s="120">
        <f>'[2]800km'!$C52</f>
        <v>120.36523390990122</v>
      </c>
      <c r="F48" s="120">
        <f>'[2]2400km'!$C52</f>
        <v>120.35806839738787</v>
      </c>
      <c r="G48" s="121">
        <f>'[2]6000km'!$C52</f>
        <v>120.26132691854725</v>
      </c>
      <c r="H48" s="105">
        <v>4</v>
      </c>
    </row>
    <row r="49" spans="1:8" ht="18" customHeight="1">
      <c r="A49" s="105">
        <f t="shared" si="0"/>
        <v>44</v>
      </c>
      <c r="B49" s="119" t="s">
        <v>49</v>
      </c>
      <c r="C49" s="120">
        <f>'[2]50km'!$C53</f>
        <v>120.75243829859437</v>
      </c>
      <c r="D49" s="120">
        <f>'[2]400km'!$C53</f>
        <v>121.18171592785288</v>
      </c>
      <c r="E49" s="120">
        <f>'[2]800km'!$C53</f>
        <v>121.32954986112914</v>
      </c>
      <c r="F49" s="120">
        <f>'[2]2400km'!$C53</f>
        <v>121.29868953474849</v>
      </c>
      <c r="G49" s="121">
        <f>'[2]6000km'!$C53</f>
        <v>121.2020691186002</v>
      </c>
      <c r="H49" s="105">
        <v>5</v>
      </c>
    </row>
    <row r="50" spans="1:8" ht="18" customHeight="1">
      <c r="A50" s="105">
        <f t="shared" si="0"/>
        <v>45</v>
      </c>
      <c r="B50" s="119" t="s">
        <v>50</v>
      </c>
      <c r="C50" s="120">
        <f>'[2]50km'!$C54</f>
        <v>120.7401851970708</v>
      </c>
      <c r="D50" s="120">
        <f>'[2]400km'!$C54</f>
        <v>121.03583175605182</v>
      </c>
      <c r="E50" s="120">
        <f>'[2]800km'!$C54</f>
        <v>121.1332884560335</v>
      </c>
      <c r="F50" s="120">
        <f>'[2]2400km'!$C54</f>
        <v>121.042388127601</v>
      </c>
      <c r="G50" s="121">
        <f>'[2]6000km'!$C54</f>
        <v>120.9180935784201</v>
      </c>
      <c r="H50" s="105">
        <v>6</v>
      </c>
    </row>
    <row r="51" spans="1:8" ht="18" customHeight="1">
      <c r="A51" s="105">
        <f t="shared" si="0"/>
        <v>46</v>
      </c>
      <c r="B51" s="119" t="s">
        <v>51</v>
      </c>
      <c r="C51" s="120">
        <f>'[2]50km'!$C56</f>
        <v>121.02600269883416</v>
      </c>
      <c r="D51" s="120">
        <f>'[2]400km'!$C56</f>
        <v>120.79626877760309</v>
      </c>
      <c r="E51" s="120">
        <f>'[2]800km'!$C56</f>
        <v>120.6937139555307</v>
      </c>
      <c r="F51" s="120">
        <f>'[2]2400km'!$C56</f>
        <v>120.36999647041235</v>
      </c>
      <c r="G51" s="121">
        <f>'[2]6000km'!$C56</f>
        <v>120.1400973475195</v>
      </c>
      <c r="H51" s="105">
        <v>7</v>
      </c>
    </row>
    <row r="52" spans="1:8" ht="18" customHeight="1">
      <c r="A52" s="105">
        <f t="shared" si="0"/>
        <v>47</v>
      </c>
      <c r="B52" s="119" t="s">
        <v>52</v>
      </c>
      <c r="C52" s="120">
        <f>'[2]50km'!$C57</f>
        <v>121.69359719220137</v>
      </c>
      <c r="D52" s="120">
        <f>'[2]400km'!$C57</f>
        <v>121.57975621910833</v>
      </c>
      <c r="E52" s="120">
        <f>'[2]800km'!$C57</f>
        <v>121.5104692422793</v>
      </c>
      <c r="F52" s="120">
        <f>'[2]2400km'!$C57</f>
        <v>121.25133520598969</v>
      </c>
      <c r="G52" s="121">
        <f>'[2]6000km'!$C57</f>
        <v>121.0586019708143</v>
      </c>
      <c r="H52" s="105">
        <v>8</v>
      </c>
    </row>
    <row r="53" spans="1:8" ht="18" customHeight="1">
      <c r="A53" s="105">
        <f t="shared" si="0"/>
        <v>48</v>
      </c>
      <c r="B53" s="119" t="s">
        <v>53</v>
      </c>
      <c r="C53" s="120">
        <f>'[2]50km'!$C58</f>
        <v>121.87352051001851</v>
      </c>
      <c r="D53" s="120">
        <f>'[2]400km'!$C58</f>
        <v>121.73281795305714</v>
      </c>
      <c r="E53" s="120">
        <f>'[2]800km'!$C58</f>
        <v>121.65084942140304</v>
      </c>
      <c r="F53" s="120">
        <f>'[2]2400km'!$C58</f>
        <v>121.38280450651628</v>
      </c>
      <c r="G53" s="121">
        <f>'[2]6000km'!$C58</f>
        <v>121.18781022714053</v>
      </c>
      <c r="H53" s="105">
        <v>9</v>
      </c>
    </row>
    <row r="54" spans="1:8" ht="18" customHeight="1">
      <c r="A54" s="105">
        <f t="shared" si="0"/>
        <v>49</v>
      </c>
      <c r="B54" s="119" t="s">
        <v>54</v>
      </c>
      <c r="C54" s="120">
        <f>'[2]50km'!$C59</f>
        <v>121.9210709358386</v>
      </c>
      <c r="D54" s="120">
        <f>'[2]400km'!$C59</f>
        <v>121.84242032005523</v>
      </c>
      <c r="E54" s="120">
        <f>'[2]800km'!$C59</f>
        <v>121.78286717773528</v>
      </c>
      <c r="F54" s="120">
        <f>'[2]2400km'!$C59</f>
        <v>121.54379186270764</v>
      </c>
      <c r="G54" s="121">
        <f>'[2]6000km'!$C59</f>
        <v>121.3628139615668</v>
      </c>
      <c r="H54" s="105">
        <v>10</v>
      </c>
    </row>
    <row r="55" spans="1:8" ht="18" customHeight="1">
      <c r="A55" s="105">
        <f t="shared" si="0"/>
        <v>50</v>
      </c>
      <c r="B55" s="119" t="s">
        <v>55</v>
      </c>
      <c r="C55" s="120">
        <f>'[2]50km'!$C60</f>
        <v>122.00328836483911</v>
      </c>
      <c r="D55" s="120">
        <f>'[2]400km'!$C60</f>
        <v>122.01671295910819</v>
      </c>
      <c r="E55" s="120">
        <f>'[2]800km'!$C60</f>
        <v>121.99024749762502</v>
      </c>
      <c r="F55" s="120">
        <f>'[2]2400km'!$C60</f>
        <v>121.7943695414951</v>
      </c>
      <c r="G55" s="121">
        <f>'[2]6000km'!$C60</f>
        <v>121.63441107579682</v>
      </c>
      <c r="H55" s="105">
        <v>11</v>
      </c>
    </row>
    <row r="56" spans="1:8" ht="18" customHeight="1">
      <c r="A56" s="105">
        <f t="shared" si="0"/>
        <v>51</v>
      </c>
      <c r="B56" s="119" t="s">
        <v>56</v>
      </c>
      <c r="C56" s="120">
        <f>'[2]50km'!$C61</f>
        <v>122.16153597141643</v>
      </c>
      <c r="D56" s="120">
        <f>'[2]400km'!$C61</f>
        <v>122.34541781063457</v>
      </c>
      <c r="E56" s="120">
        <f>'[2]800km'!$C61</f>
        <v>122.38011728862826</v>
      </c>
      <c r="F56" s="120">
        <f>'[2]2400km'!$C61</f>
        <v>122.26431919520189</v>
      </c>
      <c r="G56" s="121">
        <f>'[2]6000km'!$C61</f>
        <v>122.14338831020666</v>
      </c>
      <c r="H56" s="105">
        <v>12</v>
      </c>
    </row>
    <row r="57" spans="1:8" ht="18" customHeight="1">
      <c r="A57" s="105">
        <f t="shared" si="0"/>
        <v>52</v>
      </c>
      <c r="B57" s="119" t="s">
        <v>57</v>
      </c>
      <c r="C57" s="120">
        <f>'[2]50km'!$C62</f>
        <v>122.25288544846752</v>
      </c>
      <c r="D57" s="120">
        <f>'[2]400km'!$C62</f>
        <v>122.78539188902292</v>
      </c>
      <c r="E57" s="120">
        <f>'[2]800km'!$C62</f>
        <v>122.94863831814072</v>
      </c>
      <c r="F57" s="120">
        <f>'[2]2400km'!$C62</f>
        <v>122.99241678484738</v>
      </c>
      <c r="G57" s="121">
        <f>'[2]6000km'!$C62</f>
        <v>122.94689623852861</v>
      </c>
      <c r="H57" s="105">
        <v>1</v>
      </c>
    </row>
    <row r="58" spans="1:8" ht="18" customHeight="1">
      <c r="A58" s="105">
        <f t="shared" si="0"/>
        <v>53</v>
      </c>
      <c r="B58" s="119" t="s">
        <v>58</v>
      </c>
      <c r="C58" s="120">
        <f>'[2]50km'!$C63</f>
        <v>122.38056660432433</v>
      </c>
      <c r="D58" s="120">
        <f>'[2]400km'!$C63</f>
        <v>123.02430908633401</v>
      </c>
      <c r="E58" s="120">
        <f>'[2]800km'!$C63</f>
        <v>123.22710758204785</v>
      </c>
      <c r="F58" s="120">
        <f>'[2]2400km'!$C63</f>
        <v>123.32358605937661</v>
      </c>
      <c r="G58" s="121">
        <f>'[2]6000km'!$C63</f>
        <v>123.30399737436589</v>
      </c>
      <c r="H58" s="105">
        <v>2</v>
      </c>
    </row>
    <row r="59" spans="1:8" ht="18" customHeight="1">
      <c r="A59" s="105">
        <f t="shared" si="0"/>
        <v>54</v>
      </c>
      <c r="B59" s="119" t="s">
        <v>59</v>
      </c>
      <c r="C59" s="120">
        <f>'[2]50km'!$C64</f>
        <v>122.40932847116008</v>
      </c>
      <c r="D59" s="120">
        <f>'[2]400km'!$C64</f>
        <v>123.12455183337919</v>
      </c>
      <c r="E59" s="120">
        <f>'[2]800km'!$C64</f>
        <v>123.35355818164274</v>
      </c>
      <c r="F59" s="120">
        <f>'[2]2400km'!$C64</f>
        <v>123.48293733388739</v>
      </c>
      <c r="G59" s="121">
        <f>'[2]6000km'!$C64</f>
        <v>123.47900099266732</v>
      </c>
      <c r="H59" s="105">
        <v>3</v>
      </c>
    </row>
    <row r="60" spans="1:8" ht="18" customHeight="1">
      <c r="A60" s="105">
        <f t="shared" si="0"/>
        <v>55</v>
      </c>
      <c r="B60" s="119" t="s">
        <v>60</v>
      </c>
      <c r="C60" s="120">
        <f>'[2]50km'!$C65</f>
        <v>122.51710498679026</v>
      </c>
      <c r="D60" s="120">
        <f>'[2]400km'!$C65</f>
        <v>123.2551395674571</v>
      </c>
      <c r="E60" s="120">
        <f>'[2]800km'!$C65</f>
        <v>123.49104495375117</v>
      </c>
      <c r="F60" s="120">
        <f>'[2]2400km'!$C65</f>
        <v>123.63270837308824</v>
      </c>
      <c r="G60" s="121">
        <f>'[2]6000km'!$C65</f>
        <v>123.63563887093233</v>
      </c>
      <c r="H60" s="105">
        <v>4</v>
      </c>
    </row>
    <row r="61" spans="1:8" ht="18" customHeight="1">
      <c r="A61" s="105">
        <f t="shared" si="0"/>
        <v>56</v>
      </c>
      <c r="B61" s="119" t="s">
        <v>61</v>
      </c>
      <c r="C61" s="120">
        <f>'[2]50km'!$C66</f>
        <v>125.34339074252075</v>
      </c>
      <c r="D61" s="120">
        <f>'[2]400km'!$C66</f>
        <v>127.26769589902486</v>
      </c>
      <c r="E61" s="120">
        <f>'[2]800km'!$C66</f>
        <v>127.92679628652282</v>
      </c>
      <c r="F61" s="120">
        <f>'[2]2400km'!$C66</f>
        <v>128.62565279426505</v>
      </c>
      <c r="G61" s="121">
        <f>'[2]6000km'!$C66</f>
        <v>128.9007110452022</v>
      </c>
      <c r="H61" s="105">
        <v>5</v>
      </c>
    </row>
    <row r="62" spans="1:8" ht="18" customHeight="1">
      <c r="A62" s="105">
        <f t="shared" si="0"/>
        <v>57</v>
      </c>
      <c r="B62" s="119" t="s">
        <v>62</v>
      </c>
      <c r="C62" s="120">
        <f>'[2]50km'!$C67</f>
        <v>127.11779897376927</v>
      </c>
      <c r="D62" s="120">
        <f>'[2]400km'!$C67</f>
        <v>128.94745041557863</v>
      </c>
      <c r="E62" s="120">
        <f>'[2]800km'!$C67</f>
        <v>129.58497034816193</v>
      </c>
      <c r="F62" s="120">
        <f>'[2]2400km'!$C67</f>
        <v>130.21886151013922</v>
      </c>
      <c r="G62" s="121">
        <f>'[2]6000km'!$C67</f>
        <v>130.45185421082948</v>
      </c>
      <c r="H62" s="105">
        <v>6</v>
      </c>
    </row>
    <row r="63" spans="1:8" ht="18" customHeight="1">
      <c r="A63" s="105">
        <f t="shared" si="0"/>
        <v>58</v>
      </c>
      <c r="B63" s="119" t="s">
        <v>63</v>
      </c>
      <c r="C63" s="120">
        <f>'[2]50km'!$C68</f>
        <v>129.2588924680663</v>
      </c>
      <c r="D63" s="120">
        <f>'[2]400km'!$C68</f>
        <v>130.84109671464842</v>
      </c>
      <c r="E63" s="120">
        <f>'[2]800km'!$C68</f>
        <v>131.39683583691604</v>
      </c>
      <c r="F63" s="120">
        <f>'[2]2400km'!$C68</f>
        <v>131.90023526406978</v>
      </c>
      <c r="G63" s="121">
        <f>'[2]6000km'!$C68</f>
        <v>132.0627988116015</v>
      </c>
      <c r="H63" s="105">
        <v>7</v>
      </c>
    </row>
    <row r="64" spans="1:8" ht="18" customHeight="1">
      <c r="A64" s="105">
        <f t="shared" si="0"/>
        <v>59</v>
      </c>
      <c r="B64" s="119" t="s">
        <v>64</v>
      </c>
      <c r="C64" s="120">
        <f>'[2]50km'!$C69</f>
        <v>129.99082767954866</v>
      </c>
      <c r="D64" s="120">
        <f>'[2]400km'!$C69</f>
        <v>131.4686682939056</v>
      </c>
      <c r="E64" s="120">
        <f>'[2]800km'!$C69</f>
        <v>131.99879006623414</v>
      </c>
      <c r="F64" s="120">
        <f>'[2]2400km'!$C69</f>
        <v>132.43548227323356</v>
      </c>
      <c r="G64" s="121">
        <f>'[2]6000km'!$C69</f>
        <v>132.55627661441855</v>
      </c>
      <c r="H64" s="105">
        <v>8</v>
      </c>
    </row>
    <row r="65" spans="1:8" ht="18" customHeight="1">
      <c r="A65" s="105">
        <f t="shared" si="0"/>
        <v>60</v>
      </c>
      <c r="B65" s="119" t="s">
        <v>65</v>
      </c>
      <c r="C65" s="120">
        <f>'[2]50km'!$C70</f>
        <v>130.01824909250402</v>
      </c>
      <c r="D65" s="120">
        <f>'[2]400km'!$C70</f>
        <v>131.55020905467018</v>
      </c>
      <c r="E65" s="120">
        <f>'[2]800km'!$C70</f>
        <v>132.10008937085632</v>
      </c>
      <c r="F65" s="120">
        <f>'[2]2400km'!$C70</f>
        <v>132.56179341491728</v>
      </c>
      <c r="G65" s="121">
        <f>'[2]6000km'!$C70</f>
        <v>132.69454557507117</v>
      </c>
      <c r="H65" s="105">
        <v>9</v>
      </c>
    </row>
    <row r="66" spans="1:8" ht="18" customHeight="1">
      <c r="A66" s="105">
        <f t="shared" si="0"/>
        <v>61</v>
      </c>
      <c r="B66" s="119" t="s">
        <v>66</v>
      </c>
      <c r="C66" s="120">
        <f>'[2]50km'!$C71</f>
        <v>130.40182578983251</v>
      </c>
      <c r="D66" s="120">
        <f>'[2]400km'!$C71</f>
        <v>132.0139340687651</v>
      </c>
      <c r="E66" s="120">
        <f>'[2]800km'!$C71</f>
        <v>132.59638677445295</v>
      </c>
      <c r="F66" s="120">
        <f>'[2]2400km'!$C71</f>
        <v>133.08996271352504</v>
      </c>
      <c r="G66" s="121">
        <f>'[2]6000km'!$C71</f>
        <v>133.23523389944702</v>
      </c>
      <c r="H66" s="105">
        <v>10</v>
      </c>
    </row>
    <row r="67" spans="1:8" ht="18" customHeight="1">
      <c r="A67" s="105">
        <f t="shared" si="0"/>
        <v>62</v>
      </c>
      <c r="B67" s="119" t="s">
        <v>67</v>
      </c>
      <c r="C67" s="120">
        <f>'[2]50km'!$C72</f>
        <v>130.95954924081488</v>
      </c>
      <c r="D67" s="120">
        <f>'[2]400km'!$C72</f>
        <v>132.45997925513137</v>
      </c>
      <c r="E67" s="120">
        <f>'[2]800km'!$C72</f>
        <v>133.01862817576082</v>
      </c>
      <c r="F67" s="120">
        <f>'[2]2400km'!$C72</f>
        <v>133.43638791644327</v>
      </c>
      <c r="G67" s="121">
        <f>'[2]6000km'!$C72</f>
        <v>133.53232001189218</v>
      </c>
      <c r="H67" s="105">
        <v>11</v>
      </c>
    </row>
    <row r="68" spans="1:8" ht="18" customHeight="1">
      <c r="A68" s="105">
        <f t="shared" si="0"/>
        <v>63</v>
      </c>
      <c r="B68" s="119" t="s">
        <v>68</v>
      </c>
      <c r="C68" s="120">
        <f>'[2]50km'!$C73</f>
        <v>130.88934683106726</v>
      </c>
      <c r="D68" s="120">
        <f>'[2]400km'!$C73</f>
        <v>132.42993358765483</v>
      </c>
      <c r="E68" s="120">
        <f>'[2]800km'!$C73</f>
        <v>133.00128231309643</v>
      </c>
      <c r="F68" s="120">
        <f>'[2]2400km'!$C73</f>
        <v>133.4404372303886</v>
      </c>
      <c r="G68" s="121">
        <f>'[2]6000km'!$C73</f>
        <v>133.54812552178439</v>
      </c>
      <c r="H68" s="105">
        <v>12</v>
      </c>
    </row>
    <row r="69" spans="1:8" ht="18" customHeight="1">
      <c r="A69" s="105">
        <f t="shared" si="0"/>
        <v>64</v>
      </c>
      <c r="B69" s="119" t="s">
        <v>69</v>
      </c>
      <c r="C69" s="120">
        <f>'[2]50km'!$C74</f>
        <v>130.34064770557112</v>
      </c>
      <c r="D69" s="120">
        <f>'[2]400km'!$C74</f>
        <v>132.01196211999675</v>
      </c>
      <c r="E69" s="120">
        <f>'[2]800km'!$C74</f>
        <v>132.62308769375426</v>
      </c>
      <c r="F69" s="120">
        <f>'[2]2400km'!$C74</f>
        <v>133.13465564811852</v>
      </c>
      <c r="G69" s="121">
        <f>'[2]6000km'!$C74</f>
        <v>133.28333846409086</v>
      </c>
      <c r="H69" s="105">
        <v>1</v>
      </c>
    </row>
    <row r="70" spans="1:8" ht="18" customHeight="1">
      <c r="A70" s="105">
        <f t="shared" si="0"/>
        <v>65</v>
      </c>
      <c r="B70" s="119" t="s">
        <v>70</v>
      </c>
      <c r="C70" s="120">
        <f>'[2]50km'!$C75</f>
        <v>130.2923873809661</v>
      </c>
      <c r="D70" s="120">
        <f>'[2]400km'!$C75</f>
        <v>132.04460211444962</v>
      </c>
      <c r="E70" s="120">
        <f>'[2]800km'!$C75</f>
        <v>132.68023908038975</v>
      </c>
      <c r="F70" s="120">
        <f>'[2]2400km'!$C75</f>
        <v>133.23617692983444</v>
      </c>
      <c r="G70" s="121">
        <f>'[2]6000km'!$C75</f>
        <v>133.40988104376416</v>
      </c>
      <c r="H70" s="105">
        <v>2</v>
      </c>
    </row>
    <row r="71" spans="1:8" ht="18" customHeight="1">
      <c r="A71" s="105">
        <f t="shared" si="0"/>
        <v>66</v>
      </c>
      <c r="B71" s="119" t="s">
        <v>71</v>
      </c>
      <c r="C71" s="120">
        <f>'[2]50km'!$C76</f>
        <v>130.12928740705976</v>
      </c>
      <c r="D71" s="120">
        <f>'[2]400km'!$C76</f>
        <v>131.97063742813802</v>
      </c>
      <c r="E71" s="120">
        <f>'[2]800km'!$C76</f>
        <v>132.63596458089611</v>
      </c>
      <c r="F71" s="120">
        <f>'[2]2400km'!$C76</f>
        <v>133.23737609942054</v>
      </c>
      <c r="G71" s="121">
        <f>'[2]6000km'!$C76</f>
        <v>133.43509849532745</v>
      </c>
      <c r="H71" s="105">
        <v>3</v>
      </c>
    </row>
    <row r="72" spans="1:8" ht="18" customHeight="1">
      <c r="A72" s="105">
        <f aca="true" t="shared" si="1" ref="A72:A135">A71+1</f>
        <v>67</v>
      </c>
      <c r="B72" s="119" t="s">
        <v>72</v>
      </c>
      <c r="C72" s="120">
        <f>'[2]50km'!$C77</f>
        <v>129.59341430989664</v>
      </c>
      <c r="D72" s="120">
        <f>'[2]400km'!$C77</f>
        <v>131.67824337013874</v>
      </c>
      <c r="E72" s="120">
        <f>'[2]800km'!$C77</f>
        <v>132.41433871273088</v>
      </c>
      <c r="F72" s="120">
        <f>'[2]2400km'!$C77</f>
        <v>133.15413320682717</v>
      </c>
      <c r="G72" s="121">
        <f>'[2]6000km'!$C77</f>
        <v>133.43200045272377</v>
      </c>
      <c r="H72" s="105">
        <v>4</v>
      </c>
    </row>
    <row r="73" spans="1:8" ht="18" customHeight="1">
      <c r="A73" s="105">
        <f t="shared" si="1"/>
        <v>68</v>
      </c>
      <c r="B73" s="119" t="s">
        <v>73</v>
      </c>
      <c r="C73" s="120">
        <f>'[2]50km'!$C78</f>
        <v>131.60808261826435</v>
      </c>
      <c r="D73" s="120">
        <f>'[2]400km'!$C78</f>
        <v>133.45254105916086</v>
      </c>
      <c r="E73" s="120">
        <f>'[2]800km'!$C78</f>
        <v>134.07102975154112</v>
      </c>
      <c r="F73" s="120">
        <f>'[2]2400km'!$C78</f>
        <v>134.73585957698566</v>
      </c>
      <c r="G73" s="121">
        <f>'[2]6000km'!$C78</f>
        <v>134.99855246379937</v>
      </c>
      <c r="H73" s="105">
        <v>5</v>
      </c>
    </row>
    <row r="74" spans="1:8" ht="18" customHeight="1">
      <c r="A74" s="105">
        <f t="shared" si="1"/>
        <v>69</v>
      </c>
      <c r="B74" s="119" t="s">
        <v>74</v>
      </c>
      <c r="C74" s="120">
        <f>'[2]50km'!$C79</f>
        <v>131.2506597970334</v>
      </c>
      <c r="D74" s="120">
        <f>'[2]400km'!$C79</f>
        <v>132.37770354169868</v>
      </c>
      <c r="E74" s="120">
        <f>'[2]800km'!$C79</f>
        <v>132.73229350598072</v>
      </c>
      <c r="F74" s="120">
        <f>'[2]2400km'!$C79</f>
        <v>133.06822565174804</v>
      </c>
      <c r="G74" s="121">
        <f>'[2]6000km'!$C79</f>
        <v>133.17514479372252</v>
      </c>
      <c r="H74" s="105">
        <v>6</v>
      </c>
    </row>
    <row r="75" spans="1:8" ht="18" customHeight="1">
      <c r="A75" s="105">
        <f t="shared" si="1"/>
        <v>70</v>
      </c>
      <c r="B75" s="119" t="s">
        <v>75</v>
      </c>
      <c r="C75" s="120">
        <f>'[2]50km'!$C80</f>
        <v>131.38534781804748</v>
      </c>
      <c r="D75" s="120">
        <f>'[2]400km'!$C80</f>
        <v>132.18533493774927</v>
      </c>
      <c r="E75" s="120">
        <f>'[2]800km'!$C80</f>
        <v>132.4039987281872</v>
      </c>
      <c r="F75" s="120">
        <f>'[2]2400km'!$C80</f>
        <v>132.61054011330552</v>
      </c>
      <c r="G75" s="121">
        <f>'[2]6000km'!$C80</f>
        <v>132.66768507443385</v>
      </c>
      <c r="H75" s="105">
        <v>7</v>
      </c>
    </row>
    <row r="76" spans="1:8" ht="18" customHeight="1">
      <c r="A76" s="105">
        <f t="shared" si="1"/>
        <v>71</v>
      </c>
      <c r="B76" s="119" t="s">
        <v>76</v>
      </c>
      <c r="C76" s="120">
        <f>'[2]50km'!$C81</f>
        <v>131.00126058275475</v>
      </c>
      <c r="D76" s="120">
        <f>'[2]400km'!$C81</f>
        <v>132.0199275347338</v>
      </c>
      <c r="E76" s="120">
        <f>'[2]800km'!$C81</f>
        <v>132.304064246387</v>
      </c>
      <c r="F76" s="120">
        <f>'[2]2400km'!$C81</f>
        <v>132.63210965106458</v>
      </c>
      <c r="G76" s="121">
        <f>'[2]6000km'!$C81</f>
        <v>132.7584090495953</v>
      </c>
      <c r="H76" s="105">
        <v>8</v>
      </c>
    </row>
    <row r="77" spans="1:8" ht="18" customHeight="1">
      <c r="A77" s="105">
        <f t="shared" si="1"/>
        <v>72</v>
      </c>
      <c r="B77" s="119" t="s">
        <v>77</v>
      </c>
      <c r="C77" s="120">
        <f>'[2]50km'!$C82</f>
        <v>131.04734196002175</v>
      </c>
      <c r="D77" s="120">
        <f>'[2]400km'!$C82</f>
        <v>131.99323801943052</v>
      </c>
      <c r="E77" s="120">
        <f>'[2]800km'!$C82</f>
        <v>132.2508697816725</v>
      </c>
      <c r="F77" s="120">
        <f>'[2]2400km'!$C82</f>
        <v>132.54503160212298</v>
      </c>
      <c r="G77" s="121">
        <f>'[2]6000km'!$C82</f>
        <v>132.65502371815748</v>
      </c>
      <c r="H77" s="105">
        <v>9</v>
      </c>
    </row>
    <row r="78" spans="1:8" ht="18" customHeight="1">
      <c r="A78" s="105">
        <f t="shared" si="1"/>
        <v>73</v>
      </c>
      <c r="B78" s="119" t="s">
        <v>78</v>
      </c>
      <c r="C78" s="120">
        <f>'[2]50km'!$C83</f>
        <v>131.22058910093628</v>
      </c>
      <c r="D78" s="120">
        <f>'[2]400km'!$C83</f>
        <v>132.08876343407385</v>
      </c>
      <c r="E78" s="120">
        <f>'[2]800km'!$C83</f>
        <v>132.32023119557184</v>
      </c>
      <c r="F78" s="120">
        <f>'[2]2400km'!$C83</f>
        <v>132.57505298739795</v>
      </c>
      <c r="G78" s="121">
        <f>'[2]6000km'!$C83</f>
        <v>132.66443338785177</v>
      </c>
      <c r="H78" s="105">
        <v>10</v>
      </c>
    </row>
    <row r="79" spans="1:8" ht="18" customHeight="1">
      <c r="A79" s="105">
        <f t="shared" si="1"/>
        <v>74</v>
      </c>
      <c r="B79" s="119" t="s">
        <v>79</v>
      </c>
      <c r="C79" s="120">
        <f>'[2]50km'!$C84</f>
        <v>131.25802426955465</v>
      </c>
      <c r="D79" s="120">
        <f>'[2]400km'!$C84</f>
        <v>132.2538343629061</v>
      </c>
      <c r="E79" s="120">
        <f>'[2]800km'!$C84</f>
        <v>132.53081984884395</v>
      </c>
      <c r="F79" s="120">
        <f>'[2]2400km'!$C84</f>
        <v>132.846147955933</v>
      </c>
      <c r="G79" s="121">
        <f>'[2]6000km'!$C84</f>
        <v>132.9652809542073</v>
      </c>
      <c r="H79" s="105">
        <v>11</v>
      </c>
    </row>
    <row r="80" spans="1:8" ht="18" customHeight="1">
      <c r="A80" s="105">
        <f t="shared" si="1"/>
        <v>75</v>
      </c>
      <c r="B80" s="119" t="s">
        <v>80</v>
      </c>
      <c r="C80" s="120">
        <f>'[2]50km'!$C85</f>
        <v>131.32758479294404</v>
      </c>
      <c r="D80" s="120">
        <f>'[2]400km'!$C85</f>
        <v>132.3676659429775</v>
      </c>
      <c r="E80" s="120">
        <f>'[2]800km'!$C85</f>
        <v>132.65937220496278</v>
      </c>
      <c r="F80" s="120">
        <f>'[2]2400km'!$C85</f>
        <v>132.99701857867876</v>
      </c>
      <c r="G80" s="121">
        <f>'[2]6000km'!$C85</f>
        <v>133.1278613621307</v>
      </c>
      <c r="H80" s="105">
        <v>12</v>
      </c>
    </row>
    <row r="81" spans="1:8" ht="18" customHeight="1">
      <c r="A81" s="105">
        <f t="shared" si="1"/>
        <v>76</v>
      </c>
      <c r="B81" s="119" t="s">
        <v>81</v>
      </c>
      <c r="C81" s="120">
        <f>'[2]50km'!$C86</f>
        <v>131.36783427194007</v>
      </c>
      <c r="D81" s="120">
        <f>'[2]400km'!$C86</f>
        <v>132.5110601419344</v>
      </c>
      <c r="E81" s="120">
        <f>'[2]800km'!$C86</f>
        <v>132.83522323810718</v>
      </c>
      <c r="F81" s="120">
        <f>'[2]2400km'!$C86</f>
        <v>133.22760317018714</v>
      </c>
      <c r="G81" s="121">
        <f>'[2]6000km'!$C86</f>
        <v>133.38849616901194</v>
      </c>
      <c r="H81" s="105">
        <v>1</v>
      </c>
    </row>
    <row r="82" spans="1:8" ht="18" customHeight="1">
      <c r="A82" s="105">
        <f t="shared" si="1"/>
        <v>77</v>
      </c>
      <c r="B82" s="119" t="s">
        <v>82</v>
      </c>
      <c r="C82" s="120">
        <f>'[2]50km'!$C87</f>
        <v>131.89758390705964</v>
      </c>
      <c r="D82" s="120">
        <f>'[2]400km'!$C87</f>
        <v>133.58021054018965</v>
      </c>
      <c r="E82" s="120">
        <f>'[2]800km'!$C87</f>
        <v>134.11524993812787</v>
      </c>
      <c r="F82" s="120">
        <f>'[2]2400km'!$C87</f>
        <v>134.73752743328777</v>
      </c>
      <c r="G82" s="121">
        <f>'[2]6000km'!$C87</f>
        <v>134.99775444399282</v>
      </c>
      <c r="H82" s="105">
        <v>2</v>
      </c>
    </row>
    <row r="83" spans="1:8" ht="18" customHeight="1">
      <c r="A83" s="105">
        <f t="shared" si="1"/>
        <v>78</v>
      </c>
      <c r="B83" s="119" t="s">
        <v>83</v>
      </c>
      <c r="C83" s="120">
        <f>'[2]50km'!$C88</f>
        <v>132.96155895241603</v>
      </c>
      <c r="D83" s="120">
        <f>'[2]400km'!$C88</f>
        <v>134.8182348244234</v>
      </c>
      <c r="E83" s="120">
        <f>'[2]800km'!$C88</f>
        <v>135.4280915581904</v>
      </c>
      <c r="F83" s="120">
        <f>'[2]2400km'!$C88</f>
        <v>136.11359075274325</v>
      </c>
      <c r="G83" s="121">
        <f>'[2]6000km'!$C88</f>
        <v>136.39492801680927</v>
      </c>
      <c r="H83" s="105">
        <v>3</v>
      </c>
    </row>
    <row r="84" spans="1:8" ht="18" customHeight="1">
      <c r="A84" s="105">
        <f t="shared" si="1"/>
        <v>79</v>
      </c>
      <c r="B84" s="119" t="s">
        <v>84</v>
      </c>
      <c r="C84" s="120">
        <f>'[2]50km'!$C89</f>
        <v>133.48081809027576</v>
      </c>
      <c r="D84" s="120">
        <f>'[2]400km'!$C89</f>
        <v>135.20699057166047</v>
      </c>
      <c r="E84" s="120">
        <f>'[2]800km'!$C89</f>
        <v>135.77034998623105</v>
      </c>
      <c r="F84" s="120">
        <f>'[2]2400km'!$C89</f>
        <v>136.39280756331073</v>
      </c>
      <c r="G84" s="121">
        <f>'[2]6000km'!$C89</f>
        <v>136.6427196749999</v>
      </c>
      <c r="H84" s="105">
        <v>4</v>
      </c>
    </row>
    <row r="85" spans="1:8" ht="18" customHeight="1">
      <c r="A85" s="105">
        <f t="shared" si="1"/>
        <v>80</v>
      </c>
      <c r="B85" s="119" t="s">
        <v>85</v>
      </c>
      <c r="C85" s="120">
        <f>'[2]50km'!$C90</f>
        <v>135.88840490612182</v>
      </c>
      <c r="D85" s="120">
        <f>'[2]400km'!$C90</f>
        <v>137.31174984592522</v>
      </c>
      <c r="E85" s="120">
        <f>'[2]800km'!$C90</f>
        <v>137.73849730609345</v>
      </c>
      <c r="F85" s="120">
        <f>'[2]2400km'!$C90</f>
        <v>138.251133624654</v>
      </c>
      <c r="G85" s="121">
        <f>'[2]6000km'!$C90</f>
        <v>138.46606614554236</v>
      </c>
      <c r="H85" s="105">
        <v>5</v>
      </c>
    </row>
    <row r="86" spans="1:8" ht="18" customHeight="1">
      <c r="A86" s="105">
        <f t="shared" si="1"/>
        <v>81</v>
      </c>
      <c r="B86" s="119" t="s">
        <v>86</v>
      </c>
      <c r="C86" s="120">
        <f>'[2]50km'!$C91</f>
        <v>136.8897448065674</v>
      </c>
      <c r="D86" s="120">
        <f>'[2]400km'!$C91</f>
        <v>138.12616478757562</v>
      </c>
      <c r="E86" s="120">
        <f>'[2]800km'!$C91</f>
        <v>138.50783172238928</v>
      </c>
      <c r="F86" s="120">
        <f>'[2]2400km'!$C91</f>
        <v>138.90052345650307</v>
      </c>
      <c r="G86" s="121">
        <f>'[2]6000km'!$C91</f>
        <v>139.04005054744528</v>
      </c>
      <c r="H86" s="105">
        <v>6</v>
      </c>
    </row>
    <row r="87" spans="1:8" ht="18" customHeight="1">
      <c r="A87" s="105">
        <f t="shared" si="1"/>
        <v>82</v>
      </c>
      <c r="B87" s="119" t="s">
        <v>87</v>
      </c>
      <c r="C87" s="120">
        <f>'[2]50km'!$C92</f>
        <v>137.73461592555213</v>
      </c>
      <c r="D87" s="120">
        <f>'[2]400km'!$C92</f>
        <v>138.71584362202657</v>
      </c>
      <c r="E87" s="120">
        <f>'[2]800km'!$C92</f>
        <v>138.99827535870165</v>
      </c>
      <c r="F87" s="120">
        <f>'[2]2400km'!$C92</f>
        <v>139.27928691610032</v>
      </c>
      <c r="G87" s="121">
        <f>'[2]6000km'!$C92</f>
        <v>139.3692242904063</v>
      </c>
      <c r="H87" s="105">
        <v>7</v>
      </c>
    </row>
    <row r="88" spans="1:8" ht="18" customHeight="1">
      <c r="A88" s="105">
        <f t="shared" si="1"/>
        <v>83</v>
      </c>
      <c r="B88" s="119" t="s">
        <v>88</v>
      </c>
      <c r="C88" s="120">
        <f>'[2]50km'!$C93</f>
        <v>137.76825551728186</v>
      </c>
      <c r="D88" s="120">
        <f>'[2]400km'!$C93</f>
        <v>138.682435143213</v>
      </c>
      <c r="E88" s="120">
        <f>'[2]800km'!$C93</f>
        <v>138.94605680006939</v>
      </c>
      <c r="F88" s="120">
        <f>'[2]2400km'!$C93</f>
        <v>139.1882720487185</v>
      </c>
      <c r="G88" s="121">
        <f>'[2]6000km'!$C93</f>
        <v>139.25538897532638</v>
      </c>
      <c r="H88" s="105">
        <v>8</v>
      </c>
    </row>
    <row r="89" spans="1:8" ht="18" customHeight="1">
      <c r="A89" s="105">
        <f t="shared" si="1"/>
        <v>84</v>
      </c>
      <c r="B89" s="119" t="s">
        <v>89</v>
      </c>
      <c r="C89" s="120">
        <f>'[2]50km'!$C94</f>
        <v>138.15199852745772</v>
      </c>
      <c r="D89" s="120">
        <f>'[2]400km'!$C94</f>
        <v>138.74485467115963</v>
      </c>
      <c r="E89" s="120">
        <f>'[2]800km'!$C94</f>
        <v>138.9165234992007</v>
      </c>
      <c r="F89" s="120">
        <f>'[2]2400km'!$C94</f>
        <v>138.9748097757328</v>
      </c>
      <c r="G89" s="121">
        <f>'[2]6000km'!$C94</f>
        <v>138.9346996127166</v>
      </c>
      <c r="H89" s="105">
        <v>9</v>
      </c>
    </row>
    <row r="90" spans="1:8" ht="18" customHeight="1">
      <c r="A90" s="105">
        <f t="shared" si="1"/>
        <v>85</v>
      </c>
      <c r="B90" s="119" t="s">
        <v>90</v>
      </c>
      <c r="C90" s="120">
        <f>'[2]50km'!$C95</f>
        <v>139.34541959504836</v>
      </c>
      <c r="D90" s="120">
        <f>'[2]400km'!$C95</f>
        <v>139.9423788723798</v>
      </c>
      <c r="E90" s="120">
        <f>'[2]800km'!$C95</f>
        <v>140.12729108367964</v>
      </c>
      <c r="F90" s="120">
        <f>'[2]2400km'!$C95</f>
        <v>140.16918557337013</v>
      </c>
      <c r="G90" s="121">
        <f>'[2]6000km'!$C95</f>
        <v>140.1116134639431</v>
      </c>
      <c r="H90" s="105">
        <v>10</v>
      </c>
    </row>
    <row r="91" spans="1:8" ht="18" customHeight="1">
      <c r="A91" s="105">
        <f t="shared" si="1"/>
        <v>86</v>
      </c>
      <c r="B91" s="119" t="s">
        <v>91</v>
      </c>
      <c r="C91" s="120">
        <f>'[2]50km'!$C96</f>
        <v>139.9113665570534</v>
      </c>
      <c r="D91" s="120">
        <f>'[2]400km'!$C96</f>
        <v>140.3370606002447</v>
      </c>
      <c r="E91" s="120">
        <f>'[2]800km'!$C96</f>
        <v>140.47657528911276</v>
      </c>
      <c r="F91" s="120">
        <f>'[2]2400km'!$C96</f>
        <v>140.41481988015627</v>
      </c>
      <c r="G91" s="121">
        <f>'[2]6000km'!$C96</f>
        <v>140.29445360015947</v>
      </c>
      <c r="H91" s="105">
        <v>11</v>
      </c>
    </row>
    <row r="92" spans="1:8" s="99" customFormat="1" ht="18" customHeight="1">
      <c r="A92" s="105">
        <f t="shared" si="1"/>
        <v>87</v>
      </c>
      <c r="B92" s="119" t="s">
        <v>92</v>
      </c>
      <c r="C92" s="122">
        <f>'[2]50km'!$C97</f>
        <v>140.8433440542085</v>
      </c>
      <c r="D92" s="122">
        <f>'[2]400km'!$C97</f>
        <v>140.97856480436468</v>
      </c>
      <c r="E92" s="122">
        <f>'[2]800km'!$C97</f>
        <v>141.03676986726543</v>
      </c>
      <c r="F92" s="122">
        <f>'[2]2400km'!$C97</f>
        <v>140.80511487103507</v>
      </c>
      <c r="G92" s="123">
        <f>'[2]6000km'!$C97</f>
        <v>140.5842990762103</v>
      </c>
      <c r="H92" s="105">
        <v>12</v>
      </c>
    </row>
    <row r="93" spans="1:8" s="99" customFormat="1" ht="18" customHeight="1">
      <c r="A93" s="105">
        <f t="shared" si="1"/>
        <v>88</v>
      </c>
      <c r="B93" s="119" t="s">
        <v>93</v>
      </c>
      <c r="C93" s="122">
        <f>'[2]50km'!$C98</f>
        <v>140.91847982935408</v>
      </c>
      <c r="D93" s="122">
        <f>'[2]400km'!$C98</f>
        <v>141.1141273595587</v>
      </c>
      <c r="E93" s="122">
        <f>'[2]800km'!$C98</f>
        <v>141.19814209744138</v>
      </c>
      <c r="F93" s="122">
        <f>'[2]2400km'!$C98</f>
        <v>140.98925051734503</v>
      </c>
      <c r="G93" s="123">
        <f>'[2]6000km'!$C98</f>
        <v>140.77649261373557</v>
      </c>
      <c r="H93" s="105">
        <v>1</v>
      </c>
    </row>
    <row r="94" spans="1:8" s="99" customFormat="1" ht="18" customHeight="1">
      <c r="A94" s="105">
        <f t="shared" si="1"/>
        <v>89</v>
      </c>
      <c r="B94" s="119" t="s">
        <v>94</v>
      </c>
      <c r="C94" s="122">
        <f>'[2]50km'!$C99</f>
        <v>141.78751607427586</v>
      </c>
      <c r="D94" s="122">
        <f>'[2]400km'!$C99</f>
        <v>141.99888974153248</v>
      </c>
      <c r="E94" s="122">
        <f>'[2]800km'!$C99</f>
        <v>142.09605672799864</v>
      </c>
      <c r="F94" s="122">
        <f>'[2]2400km'!$C99</f>
        <v>141.88267496832034</v>
      </c>
      <c r="G94" s="123">
        <f>'[2]6000km'!$C99</f>
        <v>141.66161688534183</v>
      </c>
      <c r="H94" s="105">
        <v>2</v>
      </c>
    </row>
    <row r="95" spans="1:8" s="99" customFormat="1" ht="18" customHeight="1">
      <c r="A95" s="105">
        <f t="shared" si="1"/>
        <v>90</v>
      </c>
      <c r="B95" s="119" t="s">
        <v>95</v>
      </c>
      <c r="C95" s="122">
        <f>'[2]50km'!$C100</f>
        <v>142.6201134821762</v>
      </c>
      <c r="D95" s="122">
        <f>'[2]400km'!$C100</f>
        <v>142.91761011782845</v>
      </c>
      <c r="E95" s="122">
        <f>'[2]800km'!$C100</f>
        <v>143.0606315453994</v>
      </c>
      <c r="F95" s="122">
        <f>'[2]2400km'!$C100</f>
        <v>142.86596152518487</v>
      </c>
      <c r="G95" s="123">
        <f>'[2]6000km'!$C100</f>
        <v>142.64253360652822</v>
      </c>
      <c r="H95" s="105">
        <v>3</v>
      </c>
    </row>
    <row r="96" spans="1:8" ht="18" customHeight="1">
      <c r="A96" s="105">
        <f t="shared" si="1"/>
        <v>91</v>
      </c>
      <c r="B96" s="119" t="s">
        <v>96</v>
      </c>
      <c r="C96" s="120">
        <f>'[2]50km'!$C101</f>
        <v>143.0149949469598</v>
      </c>
      <c r="D96" s="120">
        <f>'[2]400km'!$C101</f>
        <v>143.2669710257193</v>
      </c>
      <c r="E96" s="120">
        <f>'[2]800km'!$C101</f>
        <v>143.40006864989286</v>
      </c>
      <c r="F96" s="120">
        <f>'[2]2400km'!$C101</f>
        <v>143.17445929739208</v>
      </c>
      <c r="G96" s="121">
        <f>'[2]6000km'!$C101</f>
        <v>142.93094485618352</v>
      </c>
      <c r="H96" s="105">
        <v>4</v>
      </c>
    </row>
    <row r="97" spans="1:8" ht="18" customHeight="1">
      <c r="A97" s="105">
        <f t="shared" si="1"/>
        <v>92</v>
      </c>
      <c r="B97" s="119" t="s">
        <v>97</v>
      </c>
      <c r="C97" s="120">
        <f>'[2]50km'!$C102</f>
        <v>145.8381832523817</v>
      </c>
      <c r="D97" s="120">
        <f>'[2]400km'!$C102</f>
        <v>145.69322444203056</v>
      </c>
      <c r="E97" s="120">
        <f>'[2]800km'!$C102</f>
        <v>145.64167573909955</v>
      </c>
      <c r="F97" s="120">
        <f>'[2]2400km'!$C102</f>
        <v>145.28033804689554</v>
      </c>
      <c r="G97" s="121">
        <f>'[2]6000km'!$C102</f>
        <v>144.9993057454073</v>
      </c>
      <c r="H97" s="105">
        <v>5</v>
      </c>
    </row>
    <row r="98" spans="1:8" ht="18" customHeight="1">
      <c r="A98" s="105">
        <f t="shared" si="1"/>
        <v>93</v>
      </c>
      <c r="B98" s="119" t="s">
        <v>98</v>
      </c>
      <c r="C98" s="120">
        <f>'[2]50km'!$C103</f>
        <v>145.56182764634408</v>
      </c>
      <c r="D98" s="120">
        <f>'[2]400km'!$C103</f>
        <v>145.5496635068441</v>
      </c>
      <c r="E98" s="120">
        <f>'[2]800km'!$C103</f>
        <v>145.5380388511862</v>
      </c>
      <c r="F98" s="120">
        <f>'[2]2400km'!$C103</f>
        <v>145.2503479936213</v>
      </c>
      <c r="G98" s="121">
        <f>'[2]6000km'!$C103</f>
        <v>145.0111531631718</v>
      </c>
      <c r="H98" s="105">
        <v>6</v>
      </c>
    </row>
    <row r="99" spans="1:8" ht="18" customHeight="1">
      <c r="A99" s="105">
        <f t="shared" si="1"/>
        <v>94</v>
      </c>
      <c r="B99" s="119" t="s">
        <v>99</v>
      </c>
      <c r="C99" s="120">
        <f>'[2]50km'!$C104</f>
        <v>145.37507905897016</v>
      </c>
      <c r="D99" s="120">
        <f>'[2]400km'!$C104</f>
        <v>145.38071861295333</v>
      </c>
      <c r="E99" s="120">
        <f>'[2]800km'!$C104</f>
        <v>145.37440730573363</v>
      </c>
      <c r="F99" s="120">
        <f>'[2]2400km'!$C104</f>
        <v>145.09694342558743</v>
      </c>
      <c r="G99" s="121">
        <f>'[2]6000km'!$C104</f>
        <v>144.86366584851942</v>
      </c>
      <c r="H99" s="105">
        <v>7</v>
      </c>
    </row>
    <row r="100" spans="1:8" ht="18" customHeight="1">
      <c r="A100" s="105">
        <f t="shared" si="1"/>
        <v>95</v>
      </c>
      <c r="B100" s="119" t="s">
        <v>100</v>
      </c>
      <c r="C100" s="120">
        <f>'[2]50km'!$C105</f>
        <v>145.47130385969342</v>
      </c>
      <c r="D100" s="120">
        <f>'[2]400km'!$C105</f>
        <v>145.56350564537237</v>
      </c>
      <c r="E100" s="120">
        <f>'[2]800km'!$C105</f>
        <v>145.58522358541094</v>
      </c>
      <c r="F100" s="120">
        <f>'[2]2400km'!$C105</f>
        <v>145.35249853962478</v>
      </c>
      <c r="G100" s="121">
        <f>'[2]6000km'!$C105</f>
        <v>145.14323384304902</v>
      </c>
      <c r="H100" s="105">
        <v>8</v>
      </c>
    </row>
    <row r="101" spans="1:8" ht="18" customHeight="1">
      <c r="A101" s="105">
        <f t="shared" si="1"/>
        <v>96</v>
      </c>
      <c r="B101" s="119" t="s">
        <v>101</v>
      </c>
      <c r="C101" s="120">
        <f>'[2]50km'!$C106</f>
        <v>146.8250961477918</v>
      </c>
      <c r="D101" s="120">
        <f>'[2]400km'!$C106</f>
        <v>146.50609615479007</v>
      </c>
      <c r="E101" s="120">
        <f>'[2]800km'!$C106</f>
        <v>146.3710249544926</v>
      </c>
      <c r="F101" s="120">
        <f>'[2]2400km'!$C106</f>
        <v>145.95414665511245</v>
      </c>
      <c r="G101" s="121">
        <f>'[2]6000km'!$C106</f>
        <v>145.66065570867596</v>
      </c>
      <c r="H101" s="105">
        <v>9</v>
      </c>
    </row>
    <row r="102" spans="1:8" ht="18" customHeight="1">
      <c r="A102" s="105">
        <f t="shared" si="1"/>
        <v>97</v>
      </c>
      <c r="B102" s="119" t="s">
        <v>102</v>
      </c>
      <c r="C102" s="120">
        <f>'[2]50km'!$C107</f>
        <v>147.2654837868321</v>
      </c>
      <c r="D102" s="120">
        <f>'[2]400km'!$C107</f>
        <v>146.85208733095584</v>
      </c>
      <c r="E102" s="120">
        <f>'[2]800km'!$C107</f>
        <v>146.69564859020872</v>
      </c>
      <c r="F102" s="120">
        <f>'[2]2400km'!$C107</f>
        <v>146.21643708176921</v>
      </c>
      <c r="G102" s="121">
        <f>'[2]6000km'!$C107</f>
        <v>145.88303104767428</v>
      </c>
      <c r="H102" s="105">
        <v>10</v>
      </c>
    </row>
    <row r="103" spans="1:8" ht="18" customHeight="1">
      <c r="A103" s="105">
        <f t="shared" si="1"/>
        <v>98</v>
      </c>
      <c r="B103" s="119" t="s">
        <v>103</v>
      </c>
      <c r="C103" s="120">
        <f>'[2]50km'!$C108</f>
        <v>147.1608754179158</v>
      </c>
      <c r="D103" s="120">
        <f>'[2]400km'!$C108</f>
        <v>146.64686485715782</v>
      </c>
      <c r="E103" s="120">
        <f>'[2]800km'!$C108</f>
        <v>146.4649771310974</v>
      </c>
      <c r="F103" s="120">
        <f>'[2]2400km'!$C108</f>
        <v>145.92409719134665</v>
      </c>
      <c r="G103" s="121">
        <f>'[2]6000km'!$C108</f>
        <v>145.5528415919602</v>
      </c>
      <c r="H103" s="105">
        <v>11</v>
      </c>
    </row>
    <row r="104" spans="1:8" ht="18" customHeight="1">
      <c r="A104" s="105">
        <f t="shared" si="1"/>
        <v>99</v>
      </c>
      <c r="B104" s="119" t="s">
        <v>104</v>
      </c>
      <c r="C104" s="120">
        <f>'[2]50km'!$C109</f>
        <v>147.3300903063924</v>
      </c>
      <c r="D104" s="120">
        <f>'[2]400km'!$C109</f>
        <v>146.8092109137963</v>
      </c>
      <c r="E104" s="120">
        <f>'[2]800km'!$C109</f>
        <v>146.62971490796406</v>
      </c>
      <c r="F104" s="120">
        <f>'[2]2400km'!$C109</f>
        <v>146.07868173440804</v>
      </c>
      <c r="G104" s="121">
        <f>'[2]6000km'!$C109</f>
        <v>145.6987952809165</v>
      </c>
      <c r="H104" s="105">
        <v>12</v>
      </c>
    </row>
    <row r="105" spans="1:8" ht="18" customHeight="1">
      <c r="A105" s="105">
        <f t="shared" si="1"/>
        <v>100</v>
      </c>
      <c r="B105" s="119" t="s">
        <v>105</v>
      </c>
      <c r="C105" s="120">
        <f>'[2]50km'!$C110</f>
        <v>147.3642114067386</v>
      </c>
      <c r="D105" s="120">
        <f>'[2]400km'!$C110</f>
        <v>147.03603001051732</v>
      </c>
      <c r="E105" s="120">
        <f>'[2]800km'!$C110</f>
        <v>146.91571384859452</v>
      </c>
      <c r="F105" s="120">
        <f>'[2]2400km'!$C110</f>
        <v>146.46899018853762</v>
      </c>
      <c r="G105" s="121">
        <f>'[2]6000km'!$C110</f>
        <v>146.14734227810806</v>
      </c>
      <c r="H105" s="105">
        <v>1</v>
      </c>
    </row>
    <row r="106" spans="1:8" ht="18" customHeight="1">
      <c r="A106" s="105">
        <f t="shared" si="1"/>
        <v>101</v>
      </c>
      <c r="B106" s="119" t="s">
        <v>106</v>
      </c>
      <c r="C106" s="120">
        <f>'[2]50km'!$C111</f>
        <v>147.38554944243646</v>
      </c>
      <c r="D106" s="120">
        <f>'[2]400km'!$C111</f>
        <v>147.02182507554454</v>
      </c>
      <c r="E106" s="120">
        <f>'[2]800km'!$C111</f>
        <v>146.88816710596103</v>
      </c>
      <c r="F106" s="120">
        <f>'[2]2400km'!$C111</f>
        <v>146.42543259539391</v>
      </c>
      <c r="G106" s="121">
        <f>'[2]6000km'!$C111</f>
        <v>146.0963733543356</v>
      </c>
      <c r="H106" s="105">
        <v>2</v>
      </c>
    </row>
    <row r="107" spans="1:8" ht="18" customHeight="1">
      <c r="A107" s="105">
        <f t="shared" si="1"/>
        <v>102</v>
      </c>
      <c r="B107" s="119" t="s">
        <v>107</v>
      </c>
      <c r="C107" s="120">
        <f>'[2]50km'!$C112</f>
        <v>148.59201905950215</v>
      </c>
      <c r="D107" s="120">
        <f>'[2]400km'!$C112</f>
        <v>151.1224416241847</v>
      </c>
      <c r="E107" s="120">
        <f>'[2]800km'!$C112</f>
        <v>152.04861747665836</v>
      </c>
      <c r="F107" s="120">
        <f>'[2]2400km'!$C112</f>
        <v>152.91962804532156</v>
      </c>
      <c r="G107" s="121">
        <f>'[2]6000km'!$C112</f>
        <v>153.22601866398537</v>
      </c>
      <c r="H107" s="105">
        <v>3</v>
      </c>
    </row>
    <row r="108" spans="1:8" ht="18" customHeight="1">
      <c r="A108" s="105">
        <f t="shared" si="1"/>
        <v>103</v>
      </c>
      <c r="B108" s="119" t="s">
        <v>108</v>
      </c>
      <c r="C108" s="120">
        <f>'[2]50km'!$C113</f>
        <v>148.71238769683507</v>
      </c>
      <c r="D108" s="120">
        <f>'[2]400km'!$C113</f>
        <v>150.70903669065598</v>
      </c>
      <c r="E108" s="120">
        <f>'[2]800km'!$C113</f>
        <v>151.4465780907782</v>
      </c>
      <c r="F108" s="120">
        <f>'[2]2400km'!$C113</f>
        <v>152.06166604493717</v>
      </c>
      <c r="G108" s="121">
        <f>'[2]6000km'!$C113</f>
        <v>152.2407663507983</v>
      </c>
      <c r="H108" s="105">
        <v>4</v>
      </c>
    </row>
    <row r="109" spans="1:8" ht="18" customHeight="1">
      <c r="A109" s="105">
        <f t="shared" si="1"/>
        <v>104</v>
      </c>
      <c r="B109" s="119" t="s">
        <v>109</v>
      </c>
      <c r="C109" s="120">
        <f>'[2]50km'!$C114</f>
        <v>152.32280038827102</v>
      </c>
      <c r="D109" s="120">
        <f>'[2]400km'!$C114</f>
        <v>154.02702106721702</v>
      </c>
      <c r="E109" s="120">
        <f>'[2]800km'!$C114</f>
        <v>154.62950226569683</v>
      </c>
      <c r="F109" s="120">
        <f>'[2]2400km'!$C114</f>
        <v>155.14021356517014</v>
      </c>
      <c r="G109" s="121">
        <f>'[2]6000km'!$C114</f>
        <v>155.2877292818092</v>
      </c>
      <c r="H109" s="105">
        <v>5</v>
      </c>
    </row>
    <row r="110" spans="1:8" ht="18" customHeight="1">
      <c r="A110" s="105">
        <f t="shared" si="1"/>
        <v>105</v>
      </c>
      <c r="B110" s="119" t="s">
        <v>110</v>
      </c>
      <c r="C110" s="120">
        <f>'[2]50km'!$C115</f>
        <v>152.7423722158451</v>
      </c>
      <c r="D110" s="120">
        <f>'[2]400km'!$C115</f>
        <v>154.36501661509905</v>
      </c>
      <c r="E110" s="120">
        <f>'[2]800km'!$C115</f>
        <v>154.95116153659507</v>
      </c>
      <c r="F110" s="120">
        <f>'[2]2400km'!$C115</f>
        <v>155.40504458404027</v>
      </c>
      <c r="G110" s="121">
        <f>'[2]6000km'!$C115</f>
        <v>155.51503587392762</v>
      </c>
      <c r="H110" s="105">
        <v>6</v>
      </c>
    </row>
    <row r="111" spans="1:8" ht="18" customHeight="1">
      <c r="A111" s="105">
        <f t="shared" si="1"/>
        <v>106</v>
      </c>
      <c r="B111" s="119" t="s">
        <v>111</v>
      </c>
      <c r="C111" s="120">
        <f>'[2]50km'!$C116</f>
        <v>153.93254261463093</v>
      </c>
      <c r="D111" s="120">
        <f>'[2]400km'!$C116</f>
        <v>155.72065643781576</v>
      </c>
      <c r="E111" s="120">
        <f>'[2]800km'!$C116</f>
        <v>156.37080746839678</v>
      </c>
      <c r="F111" s="120">
        <f>'[2]2400km'!$C116</f>
        <v>156.89408030032848</v>
      </c>
      <c r="G111" s="121">
        <f>'[2]6000km'!$C116</f>
        <v>157.03375496179606</v>
      </c>
      <c r="H111" s="105">
        <v>7</v>
      </c>
    </row>
    <row r="112" spans="1:8" ht="18" customHeight="1">
      <c r="A112" s="105">
        <f t="shared" si="1"/>
        <v>107</v>
      </c>
      <c r="B112" s="119" t="s">
        <v>112</v>
      </c>
      <c r="C112" s="120">
        <f>'[2]50km'!$C117</f>
        <v>154.88539976260327</v>
      </c>
      <c r="D112" s="120">
        <f>'[2]400km'!$C117</f>
        <v>156.40808066089988</v>
      </c>
      <c r="E112" s="120">
        <f>'[2]800km'!$C117</f>
        <v>156.99353026474043</v>
      </c>
      <c r="F112" s="120">
        <f>'[2]2400km'!$C117</f>
        <v>157.3483526123333</v>
      </c>
      <c r="G112" s="121">
        <f>'[2]6000km'!$C117</f>
        <v>157.38270273890723</v>
      </c>
      <c r="H112" s="105">
        <v>8</v>
      </c>
    </row>
    <row r="113" spans="1:8" ht="18" customHeight="1">
      <c r="A113" s="105">
        <f t="shared" si="1"/>
        <v>108</v>
      </c>
      <c r="B113" s="119" t="s">
        <v>113</v>
      </c>
      <c r="C113" s="120">
        <f>'[2]50km'!$C118</f>
        <v>155.82393463717227</v>
      </c>
      <c r="D113" s="120">
        <f>'[2]400km'!$C118</f>
        <v>157.07182818950918</v>
      </c>
      <c r="E113" s="120">
        <f>'[2]800km'!$C118</f>
        <v>157.58198642764376</v>
      </c>
      <c r="F113" s="120">
        <f>'[2]2400km'!$C118</f>
        <v>157.77376686567462</v>
      </c>
      <c r="G113" s="121">
        <f>'[2]6000km'!$C118</f>
        <v>157.71072995423222</v>
      </c>
      <c r="H113" s="105">
        <v>9</v>
      </c>
    </row>
    <row r="114" spans="1:8" ht="18" customHeight="1">
      <c r="A114" s="105">
        <f t="shared" si="1"/>
        <v>109</v>
      </c>
      <c r="B114" s="119" t="s">
        <v>114</v>
      </c>
      <c r="C114" s="120">
        <f>'[2]50km'!$C119</f>
        <v>156.376090466963</v>
      </c>
      <c r="D114" s="120">
        <f>'[2]400km'!$C119</f>
        <v>157.71612887460518</v>
      </c>
      <c r="E114" s="120">
        <f>'[2]800km'!$C119</f>
        <v>158.27861288784618</v>
      </c>
      <c r="F114" s="120">
        <f>'[2]2400km'!$C119</f>
        <v>158.4866722141813</v>
      </c>
      <c r="G114" s="121">
        <f>'[2]6000km'!$C119</f>
        <v>158.41712779947827</v>
      </c>
      <c r="H114" s="105">
        <v>10</v>
      </c>
    </row>
    <row r="115" spans="1:8" ht="18" customHeight="1">
      <c r="A115" s="105">
        <f t="shared" si="1"/>
        <v>110</v>
      </c>
      <c r="B115" s="119" t="s">
        <v>115</v>
      </c>
      <c r="C115" s="120">
        <f>'[2]50km'!$C120</f>
        <v>156.60469898467656</v>
      </c>
      <c r="D115" s="120">
        <f>'[2]400km'!$C120</f>
        <v>158.1795239676897</v>
      </c>
      <c r="E115" s="120">
        <f>'[2]800km'!$C120</f>
        <v>158.82609809600845</v>
      </c>
      <c r="F115" s="120">
        <f>'[2]2400km'!$C120</f>
        <v>159.1446514481173</v>
      </c>
      <c r="G115" s="121">
        <f>'[2]6000km'!$C120</f>
        <v>159.12906532209735</v>
      </c>
      <c r="H115" s="105">
        <v>11</v>
      </c>
    </row>
    <row r="116" spans="1:8" ht="18" customHeight="1">
      <c r="A116" s="105">
        <f t="shared" si="1"/>
        <v>111</v>
      </c>
      <c r="B116" s="119" t="s">
        <v>116</v>
      </c>
      <c r="C116" s="120">
        <f>'[2]50km'!$C121</f>
        <v>156.69341983453867</v>
      </c>
      <c r="D116" s="120">
        <f>'[2]400km'!$C121</f>
        <v>158.2640862923544</v>
      </c>
      <c r="E116" s="120">
        <f>'[2]800km'!$C121</f>
        <v>158.91161045440637</v>
      </c>
      <c r="F116" s="120">
        <f>'[2]2400km'!$C121</f>
        <v>159.22471845555745</v>
      </c>
      <c r="G116" s="121">
        <f>'[2]6000km'!$C121</f>
        <v>159.2046235111484</v>
      </c>
      <c r="H116" s="105">
        <v>12</v>
      </c>
    </row>
    <row r="117" spans="1:8" ht="18" customHeight="1">
      <c r="A117" s="105">
        <f t="shared" si="1"/>
        <v>112</v>
      </c>
      <c r="B117" s="119" t="s">
        <v>117</v>
      </c>
      <c r="C117" s="120">
        <f>'[2]50km'!$C122</f>
        <v>157.26663400295644</v>
      </c>
      <c r="D117" s="120">
        <f>'[2]400km'!$C122</f>
        <v>159.19496953262473</v>
      </c>
      <c r="E117" s="120">
        <f>'[2]800km'!$C122</f>
        <v>159.98493709608107</v>
      </c>
      <c r="F117" s="120">
        <f>'[2]2400km'!$C122</f>
        <v>160.44650301740327</v>
      </c>
      <c r="G117" s="121">
        <f>'[2]6000km'!$C122</f>
        <v>160.48825978173306</v>
      </c>
      <c r="H117" s="105">
        <v>1</v>
      </c>
    </row>
    <row r="118" spans="1:8" ht="18" customHeight="1">
      <c r="A118" s="105">
        <f t="shared" si="1"/>
        <v>113</v>
      </c>
      <c r="B118" s="119" t="s">
        <v>118</v>
      </c>
      <c r="C118" s="120">
        <f>'[2]50km'!$C123</f>
        <v>158.02222257004559</v>
      </c>
      <c r="D118" s="120">
        <f>'[2]400km'!$C123</f>
        <v>160.6918498457462</v>
      </c>
      <c r="E118" s="120">
        <f>'[2]800km'!$C123</f>
        <v>161.76462751468014</v>
      </c>
      <c r="F118" s="120">
        <f>'[2]2400km'!$C123</f>
        <v>162.5515522898744</v>
      </c>
      <c r="G118" s="121">
        <f>'[2]6000km'!$C123</f>
        <v>162.73951324472105</v>
      </c>
      <c r="H118" s="105">
        <v>2</v>
      </c>
    </row>
    <row r="119" spans="1:8" ht="18" customHeight="1">
      <c r="A119" s="105">
        <f t="shared" si="1"/>
        <v>114</v>
      </c>
      <c r="B119" s="119" t="s">
        <v>119</v>
      </c>
      <c r="C119" s="120">
        <f>'[2]50km'!$C124</f>
        <v>158.3275185082395</v>
      </c>
      <c r="D119" s="120">
        <f>'[2]400km'!$C124</f>
        <v>161.82826819248825</v>
      </c>
      <c r="E119" s="120">
        <f>'[2]800km'!$C124</f>
        <v>163.20838501410694</v>
      </c>
      <c r="F119" s="120">
        <f>'[2]2400km'!$C124</f>
        <v>164.37437053531485</v>
      </c>
      <c r="G119" s="121">
        <f>'[2]6000km'!$C124</f>
        <v>164.7407329624873</v>
      </c>
      <c r="H119" s="105">
        <v>3</v>
      </c>
    </row>
    <row r="120" spans="1:8" ht="18" customHeight="1">
      <c r="A120" s="105">
        <f t="shared" si="1"/>
        <v>115</v>
      </c>
      <c r="B120" s="119" t="s">
        <v>120</v>
      </c>
      <c r="C120" s="120">
        <f>'[2]50km'!$C125</f>
        <v>158.44864885958452</v>
      </c>
      <c r="D120" s="120">
        <f>'[2]400km'!$C125</f>
        <v>162.1494844476271</v>
      </c>
      <c r="E120" s="120">
        <f>'[2]800km'!$C125</f>
        <v>163.6052705146833</v>
      </c>
      <c r="F120" s="120">
        <f>'[2]2400km'!$C125</f>
        <v>164.8601422404346</v>
      </c>
      <c r="G120" s="121">
        <f>'[2]6000km'!$C125</f>
        <v>165.267034101556</v>
      </c>
      <c r="H120" s="105">
        <v>4</v>
      </c>
    </row>
    <row r="121" spans="1:8" ht="18" customHeight="1">
      <c r="A121" s="105">
        <f t="shared" si="1"/>
        <v>116</v>
      </c>
      <c r="B121" s="119" t="s">
        <v>121</v>
      </c>
      <c r="C121" s="120">
        <f>'[2]50km'!$C126</f>
        <v>161.7911028913342</v>
      </c>
      <c r="D121" s="120">
        <f>'[2]400km'!$C126</f>
        <v>165.10230851605488</v>
      </c>
      <c r="E121" s="120">
        <f>'[2]800km'!$C126</f>
        <v>166.36326515159402</v>
      </c>
      <c r="F121" s="120">
        <f>'[2]2400km'!$C126</f>
        <v>167.50214663672773</v>
      </c>
      <c r="G121" s="121">
        <f>'[2]6000km'!$C126</f>
        <v>167.89015062435095</v>
      </c>
      <c r="H121" s="105">
        <v>5</v>
      </c>
    </row>
    <row r="122" spans="1:8" ht="18" customHeight="1">
      <c r="A122" s="105">
        <f t="shared" si="1"/>
        <v>117</v>
      </c>
      <c r="B122" s="119" t="s">
        <v>122</v>
      </c>
      <c r="C122" s="120">
        <f>'[2]50km'!$C127</f>
        <v>161.81276195424448</v>
      </c>
      <c r="D122" s="120">
        <f>'[2]400km'!$C127</f>
        <v>165.17587139241826</v>
      </c>
      <c r="E122" s="120">
        <f>'[2]800km'!$C127</f>
        <v>166.45608964013917</v>
      </c>
      <c r="F122" s="120">
        <f>'[2]2400km'!$C127</f>
        <v>167.61854604479558</v>
      </c>
      <c r="G122" s="121">
        <f>'[2]6000km'!$C127</f>
        <v>168.01759191493605</v>
      </c>
      <c r="H122" s="105">
        <v>6</v>
      </c>
    </row>
    <row r="123" spans="1:8" ht="18" customHeight="1">
      <c r="A123" s="105">
        <f t="shared" si="1"/>
        <v>118</v>
      </c>
      <c r="B123" s="119" t="s">
        <v>123</v>
      </c>
      <c r="C123" s="120">
        <f>'[2]50km'!$C128</f>
        <v>163.1884693616055</v>
      </c>
      <c r="D123" s="120">
        <f>'[2]400km'!$C128</f>
        <v>165.96287809814496</v>
      </c>
      <c r="E123" s="120">
        <f>'[2]800km'!$C128</f>
        <v>167.02396148889932</v>
      </c>
      <c r="F123" s="120">
        <f>'[2]2400km'!$C128</f>
        <v>167.91668030358025</v>
      </c>
      <c r="G123" s="121">
        <f>'[2]6000km'!$C128</f>
        <v>168.18867015110658</v>
      </c>
      <c r="H123" s="105">
        <v>7</v>
      </c>
    </row>
    <row r="124" spans="1:8" ht="18" customHeight="1">
      <c r="A124" s="105">
        <f t="shared" si="1"/>
        <v>119</v>
      </c>
      <c r="B124" s="119" t="s">
        <v>124</v>
      </c>
      <c r="C124" s="120">
        <f>'[2]50km'!$C129</f>
        <v>163.49294368941662</v>
      </c>
      <c r="D124" s="120">
        <f>'[2]400km'!$C129</f>
        <v>166.2479176878594</v>
      </c>
      <c r="E124" s="120">
        <f>'[2]800km'!$C129</f>
        <v>167.3021392488599</v>
      </c>
      <c r="F124" s="120">
        <f>'[2]2400km'!$C129</f>
        <v>168.18492974410265</v>
      </c>
      <c r="G124" s="121">
        <f>'[2]6000km'!$C129</f>
        <v>168.45176789826348</v>
      </c>
      <c r="H124" s="105">
        <v>8</v>
      </c>
    </row>
    <row r="125" spans="1:8" ht="18" customHeight="1">
      <c r="A125" s="105">
        <f t="shared" si="1"/>
        <v>120</v>
      </c>
      <c r="B125" s="119" t="s">
        <v>125</v>
      </c>
      <c r="C125" s="120">
        <f>'[2]50km'!$C130</f>
        <v>164.21622955062574</v>
      </c>
      <c r="D125" s="120">
        <f>'[2]400km'!$C130</f>
        <v>166.8078346835229</v>
      </c>
      <c r="E125" s="120">
        <f>'[2]800km'!$C130</f>
        <v>167.80468413356311</v>
      </c>
      <c r="F125" s="120">
        <f>'[2]2400km'!$C130</f>
        <v>168.60727975505856</v>
      </c>
      <c r="G125" s="121">
        <f>'[2]6000km'!$C130</f>
        <v>168.83349239627682</v>
      </c>
      <c r="H125" s="105">
        <v>9</v>
      </c>
    </row>
    <row r="126" spans="1:8" ht="18" customHeight="1">
      <c r="A126" s="105">
        <f t="shared" si="1"/>
        <v>121</v>
      </c>
      <c r="B126" s="119" t="s">
        <v>126</v>
      </c>
      <c r="C126" s="120">
        <f>'[2]50km'!$C131</f>
        <v>165.25767023705092</v>
      </c>
      <c r="D126" s="120">
        <f>'[2]400km'!$C131</f>
        <v>167.5049745481678</v>
      </c>
      <c r="E126" s="120">
        <f>'[2]800km'!$C131</f>
        <v>168.40499854719008</v>
      </c>
      <c r="F126" s="120">
        <f>'[2]2400km'!$C131</f>
        <v>169.0069442597995</v>
      </c>
      <c r="G126" s="121">
        <f>'[2]6000km'!$C131</f>
        <v>169.11482438383678</v>
      </c>
      <c r="H126" s="105">
        <v>10</v>
      </c>
    </row>
    <row r="127" spans="1:8" ht="18" customHeight="1">
      <c r="A127" s="105">
        <f t="shared" si="1"/>
        <v>122</v>
      </c>
      <c r="B127" s="119" t="s">
        <v>127</v>
      </c>
      <c r="C127" s="120">
        <f>'[2]50km'!$C132</f>
        <v>165.69442089244274</v>
      </c>
      <c r="D127" s="120">
        <f>'[2]400km'!$C132</f>
        <v>167.79608505157978</v>
      </c>
      <c r="E127" s="120">
        <f>'[2]800km'!$C132</f>
        <v>168.653226234381</v>
      </c>
      <c r="F127" s="120">
        <f>'[2]2400km'!$C132</f>
        <v>169.17291055144787</v>
      </c>
      <c r="G127" s="121">
        <f>'[2]6000km'!$C132</f>
        <v>169.2334225205748</v>
      </c>
      <c r="H127" s="105">
        <v>11</v>
      </c>
    </row>
    <row r="128" spans="1:8" ht="18" customHeight="1">
      <c r="A128" s="105">
        <f t="shared" si="1"/>
        <v>123</v>
      </c>
      <c r="B128" s="119" t="s">
        <v>128</v>
      </c>
      <c r="C128" s="120">
        <f>'[2]50km'!$C133</f>
        <v>166.24580806592465</v>
      </c>
      <c r="D128" s="120">
        <f>'[2]400km'!$C133</f>
        <v>169.7032429348517</v>
      </c>
      <c r="E128" s="120">
        <f>'[2]800km'!$C133</f>
        <v>171.06042089101837</v>
      </c>
      <c r="F128" s="120">
        <f>'[2]2400km'!$C133</f>
        <v>172.20011692714536</v>
      </c>
      <c r="G128" s="121">
        <f>'[2]6000km'!$C133</f>
        <v>172.55338157943382</v>
      </c>
      <c r="H128" s="105">
        <v>12</v>
      </c>
    </row>
    <row r="129" spans="1:8" ht="18" customHeight="1">
      <c r="A129" s="105">
        <f t="shared" si="1"/>
        <v>124</v>
      </c>
      <c r="B129" s="119" t="s">
        <v>129</v>
      </c>
      <c r="C129" s="120">
        <f>'[2]50km'!$C134</f>
        <v>168.44760279584563</v>
      </c>
      <c r="D129" s="120">
        <f>'[2]400km'!$C134</f>
        <v>172.30486329656057</v>
      </c>
      <c r="E129" s="120">
        <f>'[2]800km'!$C134</f>
        <v>173.79811735163645</v>
      </c>
      <c r="F129" s="120">
        <f>'[2]2400km'!$C134</f>
        <v>175.13198757110524</v>
      </c>
      <c r="G129" s="121">
        <f>'[2]6000km'!$C134</f>
        <v>175.58398732234087</v>
      </c>
      <c r="H129" s="105">
        <v>1</v>
      </c>
    </row>
    <row r="130" spans="1:8" ht="18" customHeight="1">
      <c r="A130" s="105">
        <f t="shared" si="1"/>
        <v>125</v>
      </c>
      <c r="B130" s="119" t="s">
        <v>130</v>
      </c>
      <c r="C130" s="120">
        <f>'[2]50km'!$C135</f>
        <v>167.62773791816002</v>
      </c>
      <c r="D130" s="120">
        <f>'[2]400km'!$C135</f>
        <v>171.3830353155318</v>
      </c>
      <c r="E130" s="120">
        <f>'[2]800km'!$C135</f>
        <v>172.8791536391557</v>
      </c>
      <c r="F130" s="120">
        <f>'[2]2400km'!$C135</f>
        <v>174.1131691768824</v>
      </c>
      <c r="G130" s="121">
        <f>'[2]6000km'!$C135</f>
        <v>174.48812992380564</v>
      </c>
      <c r="H130" s="105">
        <v>2</v>
      </c>
    </row>
    <row r="131" spans="1:8" ht="18" customHeight="1">
      <c r="A131" s="105">
        <f t="shared" si="1"/>
        <v>126</v>
      </c>
      <c r="B131" s="119" t="s">
        <v>131</v>
      </c>
      <c r="C131" s="120">
        <f>'[2]50km'!$C136</f>
        <v>168.33425980776795</v>
      </c>
      <c r="D131" s="120">
        <f>'[2]400km'!$C136</f>
        <v>171.59681241802116</v>
      </c>
      <c r="E131" s="120">
        <f>'[2]800km'!$C136</f>
        <v>172.92469747668204</v>
      </c>
      <c r="F131" s="120">
        <f>'[2]2400km'!$C136</f>
        <v>173.91327922386478</v>
      </c>
      <c r="G131" s="121">
        <f>'[2]6000km'!$C136</f>
        <v>174.1615096703483</v>
      </c>
      <c r="H131" s="105">
        <v>3</v>
      </c>
    </row>
    <row r="132" spans="1:8" ht="18" customHeight="1">
      <c r="A132" s="105">
        <f t="shared" si="1"/>
        <v>127</v>
      </c>
      <c r="B132" s="119" t="s">
        <v>132</v>
      </c>
      <c r="C132" s="120">
        <f>'[2]50km'!$C137</f>
        <v>169.46140272758115</v>
      </c>
      <c r="D132" s="120">
        <f>'[2]400km'!$C137</f>
        <v>172.3633099880373</v>
      </c>
      <c r="E132" s="120">
        <f>'[2]800km'!$C137</f>
        <v>173.58996932388274</v>
      </c>
      <c r="F132" s="120">
        <f>'[2]2400km'!$C137</f>
        <v>174.36803769870843</v>
      </c>
      <c r="G132" s="121">
        <f>'[2]6000km'!$C137</f>
        <v>174.4919836537241</v>
      </c>
      <c r="H132" s="105">
        <v>4</v>
      </c>
    </row>
    <row r="133" spans="1:8" ht="18" customHeight="1">
      <c r="A133" s="105">
        <f t="shared" si="1"/>
        <v>128</v>
      </c>
      <c r="B133" s="119" t="s">
        <v>133</v>
      </c>
      <c r="C133" s="120">
        <f>'[2]50km'!$C138</f>
        <v>172.5804528624274</v>
      </c>
      <c r="D133" s="120">
        <f>'[2]400km'!$C138</f>
        <v>174.9970694175099</v>
      </c>
      <c r="E133" s="120">
        <f>'[2]800km'!$C138</f>
        <v>176.0037611907069</v>
      </c>
      <c r="F133" s="120">
        <f>'[2]2400km'!$C138</f>
        <v>176.60873061726895</v>
      </c>
      <c r="G133" s="121">
        <f>'[2]6000km'!$C138</f>
        <v>176.67932384258458</v>
      </c>
      <c r="H133" s="105">
        <v>5</v>
      </c>
    </row>
    <row r="134" spans="1:8" ht="18" customHeight="1">
      <c r="A134" s="105">
        <f t="shared" si="1"/>
        <v>129</v>
      </c>
      <c r="B134" s="119" t="s">
        <v>134</v>
      </c>
      <c r="C134" s="120">
        <f>'[2]50km'!$C139</f>
        <v>172.06213681342186</v>
      </c>
      <c r="D134" s="120">
        <f>'[2]400km'!$C139</f>
        <v>174.7684629128699</v>
      </c>
      <c r="E134" s="120">
        <f>'[2]800km'!$C139</f>
        <v>175.85850220994658</v>
      </c>
      <c r="F134" s="120">
        <f>'[2]2400km'!$C139</f>
        <v>176.62905205000695</v>
      </c>
      <c r="G134" s="121">
        <f>'[2]6000km'!$C139</f>
        <v>176.7959996752681</v>
      </c>
      <c r="H134" s="105">
        <v>6</v>
      </c>
    </row>
    <row r="135" spans="1:8" ht="18" customHeight="1">
      <c r="A135" s="105">
        <f t="shared" si="1"/>
        <v>130</v>
      </c>
      <c r="B135" s="119" t="s">
        <v>135</v>
      </c>
      <c r="C135" s="120">
        <f>'[2]50km'!$C140</f>
        <v>171.4142309919393</v>
      </c>
      <c r="D135" s="120">
        <f>'[2]400km'!$C140</f>
        <v>174.3589416335976</v>
      </c>
      <c r="E135" s="120">
        <f>'[2]800km'!$C140</f>
        <v>175.51551952220416</v>
      </c>
      <c r="F135" s="120">
        <f>'[2]2400km'!$C140</f>
        <v>176.4255251044043</v>
      </c>
      <c r="G135" s="121">
        <f>'[2]6000km'!$C140</f>
        <v>176.6749761343544</v>
      </c>
      <c r="H135" s="105">
        <v>7</v>
      </c>
    </row>
    <row r="136" spans="1:8" ht="18" customHeight="1">
      <c r="A136" s="105">
        <f aca="true" t="shared" si="2" ref="A136:A163">A135+1</f>
        <v>131</v>
      </c>
      <c r="B136" s="119" t="s">
        <v>136</v>
      </c>
      <c r="C136" s="120">
        <f>'[2]50km'!$C141</f>
        <v>171.72490724245293</v>
      </c>
      <c r="D136" s="120">
        <f>'[2]400km'!$C141</f>
        <v>174.39313127183527</v>
      </c>
      <c r="E136" s="120">
        <f>'[2]800km'!$C141</f>
        <v>175.41575634763984</v>
      </c>
      <c r="F136" s="120">
        <f>'[2]2400km'!$C141</f>
        <v>176.241763328484</v>
      </c>
      <c r="G136" s="121">
        <f>'[2]6000km'!$C141</f>
        <v>176.47531449262112</v>
      </c>
      <c r="H136" s="105">
        <v>8</v>
      </c>
    </row>
    <row r="137" spans="1:8" ht="18" customHeight="1">
      <c r="A137" s="105">
        <f t="shared" si="2"/>
        <v>132</v>
      </c>
      <c r="B137" s="119" t="s">
        <v>137</v>
      </c>
      <c r="C137" s="120">
        <f>'[2]50km'!$C142</f>
        <v>171.56549282626975</v>
      </c>
      <c r="D137" s="120">
        <f>'[2]400km'!$C142</f>
        <v>174.20397119232626</v>
      </c>
      <c r="E137" s="120">
        <f>'[2]800km'!$C142</f>
        <v>175.2189119501271</v>
      </c>
      <c r="F137" s="120">
        <f>'[2]2400km'!$C142</f>
        <v>176.02716210946352</v>
      </c>
      <c r="G137" s="121">
        <f>'[2]6000km'!$C142</f>
        <v>176.2499644810344</v>
      </c>
      <c r="H137" s="105">
        <v>9</v>
      </c>
    </row>
    <row r="138" spans="1:8" ht="18" customHeight="1">
      <c r="A138" s="105">
        <f t="shared" si="2"/>
        <v>133</v>
      </c>
      <c r="B138" s="119" t="s">
        <v>138</v>
      </c>
      <c r="C138" s="120">
        <f>'[2]50km'!$C143</f>
        <v>172.58950181445084</v>
      </c>
      <c r="D138" s="120">
        <f>'[2]400km'!$C143</f>
        <v>175.49111213702798</v>
      </c>
      <c r="E138" s="120">
        <f>'[2]800km'!$C143</f>
        <v>176.58424654198618</v>
      </c>
      <c r="F138" s="120">
        <f>'[2]2400km'!$C143</f>
        <v>177.53651674812093</v>
      </c>
      <c r="G138" s="121">
        <f>'[2]6000km'!$C143</f>
        <v>177.8408331664967</v>
      </c>
      <c r="H138" s="105">
        <v>10</v>
      </c>
    </row>
    <row r="139" spans="1:8" ht="18" customHeight="1">
      <c r="A139" s="105">
        <f t="shared" si="2"/>
        <v>134</v>
      </c>
      <c r="B139" s="119" t="s">
        <v>139</v>
      </c>
      <c r="C139" s="120">
        <f>'[2]50km'!$C144</f>
        <v>173.92807608828147</v>
      </c>
      <c r="D139" s="120">
        <f>'[2]400km'!$C144</f>
        <v>177.7383570624633</v>
      </c>
      <c r="E139" s="120">
        <f>'[2]800km'!$C144</f>
        <v>179.1689971320709</v>
      </c>
      <c r="F139" s="120">
        <f>'[2]2400km'!$C144</f>
        <v>180.5316652031573</v>
      </c>
      <c r="G139" s="121">
        <f>'[2]6000km'!$C144</f>
        <v>181.02725297405652</v>
      </c>
      <c r="H139" s="105">
        <v>11</v>
      </c>
    </row>
    <row r="140" spans="1:8" ht="18" customHeight="1">
      <c r="A140" s="105">
        <f t="shared" si="2"/>
        <v>135</v>
      </c>
      <c r="B140" s="119" t="s">
        <v>140</v>
      </c>
      <c r="C140" s="120">
        <f>'[2]50km'!$C145</f>
        <v>175.10590847679066</v>
      </c>
      <c r="D140" s="120">
        <f>'[2]400km'!$C145</f>
        <v>178.73477670116506</v>
      </c>
      <c r="E140" s="120">
        <f>'[2]800km'!$C145</f>
        <v>180.11768180185538</v>
      </c>
      <c r="F140" s="120">
        <f>'[2]2400km'!$C145</f>
        <v>181.36892235472072</v>
      </c>
      <c r="G140" s="121">
        <f>'[2]6000km'!$C145</f>
        <v>181.7965254417803</v>
      </c>
      <c r="H140" s="105">
        <v>12</v>
      </c>
    </row>
    <row r="141" spans="1:8" ht="18" customHeight="1">
      <c r="A141" s="105">
        <f t="shared" si="2"/>
        <v>136</v>
      </c>
      <c r="B141" s="119" t="s">
        <v>141</v>
      </c>
      <c r="C141" s="120">
        <f>'[2]50km'!$C146</f>
        <v>175.47427241085742</v>
      </c>
      <c r="D141" s="120">
        <f>'[2]400km'!$C146</f>
        <v>179.11119110040008</v>
      </c>
      <c r="E141" s="120">
        <f>'[2]800km'!$C146</f>
        <v>180.4995193939634</v>
      </c>
      <c r="F141" s="120">
        <f>'[2]2400km'!$C146</f>
        <v>181.75038763579127</v>
      </c>
      <c r="G141" s="121">
        <f>'[2]6000km'!$C146</f>
        <v>182.1756945057584</v>
      </c>
      <c r="H141" s="105">
        <v>1</v>
      </c>
    </row>
    <row r="142" spans="1:8" ht="18" customHeight="1">
      <c r="A142" s="105">
        <f t="shared" si="2"/>
        <v>137</v>
      </c>
      <c r="B142" s="119" t="s">
        <v>142</v>
      </c>
      <c r="C142" s="120">
        <f>'[2]50km'!$C147</f>
        <v>176.88809118507584</v>
      </c>
      <c r="D142" s="120">
        <f>'[2]400km'!$C147</f>
        <v>182.41993103612293</v>
      </c>
      <c r="E142" s="120">
        <f>'[2]800km'!$C147</f>
        <v>184.4994120565679</v>
      </c>
      <c r="F142" s="120">
        <f>'[2]2400km'!$C147</f>
        <v>186.62603320166852</v>
      </c>
      <c r="G142" s="121">
        <f>'[2]6000km'!$C147</f>
        <v>187.4701896807169</v>
      </c>
      <c r="H142" s="105">
        <v>2</v>
      </c>
    </row>
    <row r="143" spans="1:8" ht="18" customHeight="1">
      <c r="A143" s="105">
        <f t="shared" si="2"/>
        <v>138</v>
      </c>
      <c r="B143" s="119" t="s">
        <v>143</v>
      </c>
      <c r="C143" s="120">
        <f>'[2]50km'!$C148</f>
        <v>177.58863414420355</v>
      </c>
      <c r="D143" s="120">
        <f>'[2]400km'!$C148</f>
        <v>183.0343780963972</v>
      </c>
      <c r="E143" s="120">
        <f>'[2]800km'!$C148</f>
        <v>185.08221978177878</v>
      </c>
      <c r="F143" s="120">
        <f>'[2]2400km'!$C148</f>
        <v>187.16783850671683</v>
      </c>
      <c r="G143" s="121">
        <f>'[2]6000km'!$C148</f>
        <v>187.99199901907932</v>
      </c>
      <c r="H143" s="105">
        <v>3</v>
      </c>
    </row>
    <row r="144" spans="1:8" ht="18" customHeight="1">
      <c r="A144" s="105">
        <f t="shared" si="2"/>
        <v>139</v>
      </c>
      <c r="B144" s="119" t="s">
        <v>264</v>
      </c>
      <c r="C144" s="120">
        <f>'[2]50km'!$C149</f>
        <v>178.17504384349093</v>
      </c>
      <c r="D144" s="120">
        <f>'[2]400km'!$C149</f>
        <v>183.2582968263718</v>
      </c>
      <c r="E144" s="120">
        <f>'[2]800km'!$C149</f>
        <v>185.19529748617072</v>
      </c>
      <c r="F144" s="120">
        <f>'[2]2400km'!$C149</f>
        <v>187.08273623660318</v>
      </c>
      <c r="G144" s="121">
        <f>'[2]6000km'!$C149</f>
        <v>187.7955662972079</v>
      </c>
      <c r="H144" s="105">
        <v>4</v>
      </c>
    </row>
    <row r="145" spans="1:8" ht="18" customHeight="1">
      <c r="A145" s="105">
        <f t="shared" si="2"/>
        <v>140</v>
      </c>
      <c r="B145" s="119" t="s">
        <v>265</v>
      </c>
      <c r="C145" s="120">
        <f>'[2]50km'!$C150</f>
        <v>182.38205571158275</v>
      </c>
      <c r="D145" s="120">
        <f>'[2]400km'!$C150</f>
        <v>186.72047027198875</v>
      </c>
      <c r="E145" s="120">
        <f>'[2]800km'!$C150</f>
        <v>188.34729493865453</v>
      </c>
      <c r="F145" s="120">
        <f>'[2]2400km'!$C150</f>
        <v>189.9330775526902</v>
      </c>
      <c r="G145" s="121">
        <f>'[2]6000km'!$C150</f>
        <v>190.52680729413993</v>
      </c>
      <c r="H145" s="105">
        <v>5</v>
      </c>
    </row>
    <row r="146" spans="1:8" ht="18" customHeight="1">
      <c r="A146" s="105">
        <f t="shared" si="2"/>
        <v>141</v>
      </c>
      <c r="B146" s="119" t="s">
        <v>256</v>
      </c>
      <c r="C146" s="120">
        <f>'[2]50km'!$C151</f>
        <v>182.90486227429813</v>
      </c>
      <c r="D146" s="120">
        <f>'[2]400km'!$C151</f>
        <v>187.24713745593337</v>
      </c>
      <c r="E146" s="120">
        <f>'[2]800km'!$C151</f>
        <v>188.87280180014736</v>
      </c>
      <c r="F146" s="120">
        <f>'[2]2400km'!$C151</f>
        <v>190.46280340405903</v>
      </c>
      <c r="G146" s="121">
        <f>'[2]6000km'!$C151</f>
        <v>191.06008165122984</v>
      </c>
      <c r="H146" s="105">
        <v>6</v>
      </c>
    </row>
    <row r="147" spans="1:8" ht="18" customHeight="1">
      <c r="A147" s="105">
        <f t="shared" si="2"/>
        <v>142</v>
      </c>
      <c r="B147" s="119" t="s">
        <v>257</v>
      </c>
      <c r="C147" s="120">
        <f>'[2]50km'!$C152</f>
        <v>184.52639811167555</v>
      </c>
      <c r="D147" s="120">
        <f>'[2]400km'!$C152</f>
        <v>188.21363816569254</v>
      </c>
      <c r="E147" s="120">
        <f>'[2]800km'!$C152</f>
        <v>189.58285443952926</v>
      </c>
      <c r="F147" s="120">
        <f>'[2]2400km'!$C152</f>
        <v>190.8896282725087</v>
      </c>
      <c r="G147" s="121">
        <f>'[2]6000km'!$C152</f>
        <v>191.36295055193742</v>
      </c>
      <c r="H147" s="105">
        <v>7</v>
      </c>
    </row>
    <row r="148" spans="1:8" ht="18" customHeight="1">
      <c r="A148" s="105">
        <f t="shared" si="2"/>
        <v>143</v>
      </c>
      <c r="B148" s="119" t="s">
        <v>258</v>
      </c>
      <c r="C148" s="120">
        <f>'[2]50km'!$C153</f>
        <v>185.11302376007282</v>
      </c>
      <c r="D148" s="120">
        <f>'[2]400km'!$C153</f>
        <v>188.684538729719</v>
      </c>
      <c r="E148" s="120">
        <f>'[2]800km'!$C153</f>
        <v>190.0186106787778</v>
      </c>
      <c r="F148" s="120">
        <f>'[2]2400km'!$C153</f>
        <v>191.26098791321897</v>
      </c>
      <c r="G148" s="121">
        <f>'[2]6000km'!$C153</f>
        <v>191.69775524447334</v>
      </c>
      <c r="H148" s="105">
        <v>8</v>
      </c>
    </row>
    <row r="149" spans="1:8" ht="18" customHeight="1">
      <c r="A149" s="105">
        <f t="shared" si="2"/>
        <v>144</v>
      </c>
      <c r="B149" s="119" t="s">
        <v>259</v>
      </c>
      <c r="C149" s="120">
        <f>'[2]50km'!$C154</f>
        <v>185.42145000599385</v>
      </c>
      <c r="D149" s="120">
        <f>'[2]400km'!$C154</f>
        <v>188.95868440219246</v>
      </c>
      <c r="E149" s="120">
        <f>'[2]800km'!$C154</f>
        <v>190.28751394428357</v>
      </c>
      <c r="F149" s="120">
        <f>'[2]2400km'!$C154</f>
        <v>191.50354910190663</v>
      </c>
      <c r="G149" s="121">
        <f>'[2]6000km'!$C154</f>
        <v>191.92206513563366</v>
      </c>
      <c r="H149" s="105">
        <v>9</v>
      </c>
    </row>
    <row r="150" spans="1:8" ht="18" customHeight="1">
      <c r="A150" s="105">
        <f t="shared" si="2"/>
        <v>145</v>
      </c>
      <c r="B150" s="119" t="s">
        <v>260</v>
      </c>
      <c r="C150" s="120">
        <f>'[2]50km'!$C155</f>
        <v>186.9063441705534</v>
      </c>
      <c r="D150" s="120">
        <f>'[2]400km'!$C155</f>
        <v>191.04491570871457</v>
      </c>
      <c r="E150" s="120">
        <f>'[2]800km'!$C155</f>
        <v>192.63160982181972</v>
      </c>
      <c r="F150" s="120">
        <f>'[2]2400km'!$C155</f>
        <v>194.07131721342088</v>
      </c>
      <c r="G150" s="121">
        <f>'[2]6000km'!$C155</f>
        <v>194.56735361984343</v>
      </c>
      <c r="H150" s="105">
        <v>10</v>
      </c>
    </row>
    <row r="151" spans="1:8" ht="18" customHeight="1">
      <c r="A151" s="105">
        <f t="shared" si="2"/>
        <v>146</v>
      </c>
      <c r="B151" s="119" t="s">
        <v>261</v>
      </c>
      <c r="C151" s="120">
        <f>'[2]50km'!$C156</f>
        <v>188.8198220737354</v>
      </c>
      <c r="D151" s="120">
        <f>'[2]400km'!$C156</f>
        <v>192.88172116878923</v>
      </c>
      <c r="E151" s="120">
        <f>'[2]800km'!$C156</f>
        <v>194.47855835137707</v>
      </c>
      <c r="F151" s="120">
        <f>'[2]2400km'!$C156</f>
        <v>195.82729208294074</v>
      </c>
      <c r="G151" s="121">
        <f>'[2]6000km'!$C156</f>
        <v>196.24999161795026</v>
      </c>
      <c r="H151" s="105">
        <v>11</v>
      </c>
    </row>
    <row r="152" spans="1:8" ht="18" customHeight="1">
      <c r="A152" s="105">
        <f t="shared" si="2"/>
        <v>147</v>
      </c>
      <c r="B152" s="119" t="s">
        <v>262</v>
      </c>
      <c r="C152" s="120">
        <f>'[2]50km'!$C157</f>
        <v>190.91494547330808</v>
      </c>
      <c r="D152" s="120">
        <f>'[2]400km'!$C157</f>
        <v>194.79542128038403</v>
      </c>
      <c r="E152" s="120">
        <f>'[2]800km'!$C157</f>
        <v>196.34875478638614</v>
      </c>
      <c r="F152" s="120">
        <f>'[2]2400km'!$C157</f>
        <v>197.5784841639841</v>
      </c>
      <c r="G152" s="121">
        <f>'[2]6000km'!$C157</f>
        <v>197.92574744226826</v>
      </c>
      <c r="H152" s="105">
        <v>12</v>
      </c>
    </row>
    <row r="153" spans="1:8" ht="18" customHeight="1">
      <c r="A153" s="105">
        <f t="shared" si="2"/>
        <v>148</v>
      </c>
      <c r="B153" s="119" t="s">
        <v>263</v>
      </c>
      <c r="C153" s="120">
        <f>'[2]50km'!$C158</f>
        <v>191.0045167016645</v>
      </c>
      <c r="D153" s="120">
        <f>'[2]400km'!$C158</f>
        <v>194.94094344850313</v>
      </c>
      <c r="E153" s="120">
        <f>'[2]800km'!$C158</f>
        <v>196.5235071059512</v>
      </c>
      <c r="F153" s="120">
        <f>'[2]2400km'!$C158</f>
        <v>197.76705534614888</v>
      </c>
      <c r="G153" s="121">
        <f>'[2]6000km'!$C158</f>
        <v>198.1143226479158</v>
      </c>
      <c r="H153" s="105">
        <v>1</v>
      </c>
    </row>
    <row r="154" spans="1:8" ht="18" customHeight="1">
      <c r="A154" s="105">
        <f t="shared" si="2"/>
        <v>149</v>
      </c>
      <c r="B154" s="119" t="str">
        <f>INCTL!B262</f>
        <v>FEVEREIRO|16</v>
      </c>
      <c r="C154" s="120">
        <f>'[2]50km'!$C159</f>
        <v>192.11597064533842</v>
      </c>
      <c r="D154" s="120">
        <f>'[2]400km'!$C159</f>
        <v>195.48164886000654</v>
      </c>
      <c r="E154" s="120">
        <f>'[2]800km'!$C159</f>
        <v>196.88316359915362</v>
      </c>
      <c r="F154" s="120">
        <f>'[2]2400km'!$C159</f>
        <v>197.82313356190053</v>
      </c>
      <c r="G154" s="121">
        <f>'[2]6000km'!$C159</f>
        <v>198.00387794326113</v>
      </c>
      <c r="H154" s="105">
        <v>2</v>
      </c>
    </row>
    <row r="155" spans="1:8" ht="18" customHeight="1">
      <c r="A155" s="105">
        <f t="shared" si="2"/>
        <v>150</v>
      </c>
      <c r="B155" s="119" t="str">
        <f>INCTL!B263</f>
        <v>MARÇO|16</v>
      </c>
      <c r="C155" s="120">
        <f>'[2]50km'!$C160</f>
        <v>192.81153663206084</v>
      </c>
      <c r="D155" s="120">
        <f>'[2]400km'!$C160</f>
        <v>196.04808229962225</v>
      </c>
      <c r="E155" s="120">
        <f>'[2]800km'!$C160</f>
        <v>197.4163564907426</v>
      </c>
      <c r="F155" s="120">
        <f>'[2]2400km'!$C160</f>
        <v>198.27629782323783</v>
      </c>
      <c r="G155" s="121">
        <f>'[2]6000km'!$C160</f>
        <v>198.40786411328986</v>
      </c>
      <c r="H155" s="105">
        <v>3</v>
      </c>
    </row>
    <row r="156" spans="1:8" ht="18" customHeight="1">
      <c r="A156" s="105">
        <f t="shared" si="2"/>
        <v>151</v>
      </c>
      <c r="B156" s="119" t="str">
        <f>INCTL!B264</f>
        <v>ABRIL|16</v>
      </c>
      <c r="C156" s="120">
        <f>'[2]50km'!$C163</f>
        <v>192.53577273800954</v>
      </c>
      <c r="D156" s="120">
        <f>'[2]400km'!$C163</f>
        <v>195.70383343755657</v>
      </c>
      <c r="E156" s="120">
        <f>'[2]800km'!$C163</f>
        <v>197.05851017747693</v>
      </c>
      <c r="F156" s="120">
        <f>'[2]2400km'!$C163</f>
        <v>197.86752729984448</v>
      </c>
      <c r="G156" s="121">
        <f>'[2]6000km'!$C163</f>
        <v>197.9649397107765</v>
      </c>
      <c r="H156" s="105">
        <v>4</v>
      </c>
    </row>
    <row r="157" spans="1:8" ht="18" customHeight="1">
      <c r="A157" s="105">
        <f t="shared" si="2"/>
        <v>152</v>
      </c>
      <c r="B157" s="119" t="str">
        <f>INCTL!B265</f>
        <v>MAIO|16</v>
      </c>
      <c r="C157" s="120">
        <f>'[2]50km'!$C164</f>
        <v>196.144117072317</v>
      </c>
      <c r="D157" s="120">
        <f>'[2]400km'!$C164</f>
        <v>198.84711729704708</v>
      </c>
      <c r="E157" s="120">
        <f>'[2]800km'!$C164</f>
        <v>199.97695278099798</v>
      </c>
      <c r="F157" s="120">
        <f>'[2]2400km'!$C164</f>
        <v>200.60311133807804</v>
      </c>
      <c r="G157" s="121">
        <f>'[2]6000km'!$C164</f>
        <v>200.64301475992292</v>
      </c>
      <c r="H157" s="105">
        <v>5</v>
      </c>
    </row>
    <row r="158" spans="1:8" ht="18" customHeight="1">
      <c r="A158" s="105">
        <f t="shared" si="2"/>
        <v>153</v>
      </c>
      <c r="B158" s="119" t="str">
        <f>INCTL!B266</f>
        <v>JUNHO|16</v>
      </c>
      <c r="C158" s="120">
        <f>'[2]50km'!$C165</f>
        <v>198.62832299082717</v>
      </c>
      <c r="D158" s="120">
        <f>'[2]400km'!$C165</f>
        <v>200.96698361715983</v>
      </c>
      <c r="E158" s="120">
        <f>'[2]800km'!$C165</f>
        <v>201.95914392856682</v>
      </c>
      <c r="F158" s="120">
        <f>'[2]2400km'!$C165</f>
        <v>202.39084177789888</v>
      </c>
      <c r="G158" s="121">
        <f>'[2]6000km'!$C165</f>
        <v>202.33191274269225</v>
      </c>
      <c r="H158" s="105">
        <v>6</v>
      </c>
    </row>
    <row r="159" spans="1:8" ht="18" customHeight="1">
      <c r="A159" s="105">
        <f t="shared" si="2"/>
        <v>154</v>
      </c>
      <c r="B159" s="119" t="str">
        <f>INCTL!B267</f>
        <v>JULHO|16</v>
      </c>
      <c r="C159" s="120">
        <f>'[2]50km'!$C166</f>
        <v>201.73334672824015</v>
      </c>
      <c r="D159" s="120">
        <f>'[2]400km'!$C166</f>
        <v>202.8914018804374</v>
      </c>
      <c r="E159" s="120">
        <f>'[2]800km'!$C166</f>
        <v>203.43124772255035</v>
      </c>
      <c r="F159" s="120">
        <f>'[2]2400km'!$C166</f>
        <v>203.25665018748822</v>
      </c>
      <c r="G159" s="121">
        <f>'[2]6000km'!$C166</f>
        <v>202.89868741931275</v>
      </c>
      <c r="H159" s="105">
        <v>7</v>
      </c>
    </row>
    <row r="160" spans="1:8" ht="18" customHeight="1">
      <c r="A160" s="105">
        <f t="shared" si="2"/>
        <v>155</v>
      </c>
      <c r="B160" s="119" t="str">
        <f>INCTL!B268</f>
        <v>AGOSTO|16</v>
      </c>
      <c r="C160" s="120">
        <f>'[2]50km'!$C167</f>
        <v>200.9458389758163</v>
      </c>
      <c r="D160" s="120">
        <f>'[2]400km'!$C167</f>
        <v>202.1972493272436</v>
      </c>
      <c r="E160" s="120">
        <f>'[2]800km'!$C167</f>
        <v>202.76211939323107</v>
      </c>
      <c r="F160" s="120">
        <f>'[2]2400km'!$C167</f>
        <v>202.65175047023965</v>
      </c>
      <c r="G160" s="121">
        <f>'[2]6000km'!$C167</f>
        <v>202.33405258745725</v>
      </c>
      <c r="H160" s="105">
        <v>8</v>
      </c>
    </row>
    <row r="161" spans="1:8" ht="18" customHeight="1">
      <c r="A161" s="105">
        <f t="shared" si="2"/>
        <v>156</v>
      </c>
      <c r="B161" s="119" t="str">
        <f>INCTL!B269</f>
        <v>SETEMBRO|16</v>
      </c>
      <c r="C161" s="120">
        <f>'[2]50km'!$C168</f>
        <v>201.02444234856222</v>
      </c>
      <c r="D161" s="120">
        <f>'[2]400km'!$C168</f>
        <v>202.14414603462708</v>
      </c>
      <c r="E161" s="120">
        <f>'[2]800km'!$C168</f>
        <v>202.66954503830107</v>
      </c>
      <c r="F161" s="120">
        <f>'[2]2400km'!$C168</f>
        <v>202.47744284584965</v>
      </c>
      <c r="G161" s="121">
        <f>'[2]6000km'!$C168</f>
        <v>202.11145141461074</v>
      </c>
      <c r="H161" s="105">
        <v>9</v>
      </c>
    </row>
    <row r="162" spans="1:8" ht="18" customHeight="1">
      <c r="A162" s="105">
        <f t="shared" si="2"/>
        <v>157</v>
      </c>
      <c r="B162" s="119" t="str">
        <f>INCTL!B270</f>
        <v>OUTUBRO|16</v>
      </c>
      <c r="C162" s="120">
        <f>'[2]50km'!$C169</f>
        <v>201.05835832425538</v>
      </c>
      <c r="D162" s="120">
        <f>'[2]400km'!$C169</f>
        <v>202.12511205697052</v>
      </c>
      <c r="E162" s="120">
        <f>'[2]800km'!$C169</f>
        <v>202.6282389927542</v>
      </c>
      <c r="F162" s="120">
        <f>'[2]2400km'!$C169</f>
        <v>202.41197141226635</v>
      </c>
      <c r="G162" s="121">
        <f>'[2]6000km'!$C169</f>
        <v>202.035653609599</v>
      </c>
      <c r="H162" s="105">
        <v>10</v>
      </c>
    </row>
    <row r="163" spans="1:8" ht="18" customHeight="1">
      <c r="A163" s="105">
        <f t="shared" si="2"/>
        <v>158</v>
      </c>
      <c r="B163" s="119" t="str">
        <f>INCTL!B271</f>
        <v>NOVEMBRO|16</v>
      </c>
      <c r="C163" s="120">
        <f>'[2]50km'!$C170</f>
        <v>201.48975978478109</v>
      </c>
      <c r="D163" s="120">
        <f>'[2]400km'!$C170</f>
        <v>202.35600493500112</v>
      </c>
      <c r="E163" s="120">
        <f>'[2]800km'!$C170</f>
        <v>202.77499567067676</v>
      </c>
      <c r="F163" s="120">
        <f>'[2]2400km'!$C170</f>
        <v>202.46599936411505</v>
      </c>
      <c r="G163" s="121">
        <f>'[2]6000km'!$C170</f>
        <v>202.04952872751124</v>
      </c>
      <c r="H163" s="105">
        <v>11</v>
      </c>
    </row>
    <row r="164" spans="1:8" ht="18" customHeight="1">
      <c r="A164" s="105">
        <f aca="true" t="shared" si="3" ref="A164:A169">A163+1</f>
        <v>159</v>
      </c>
      <c r="B164" s="119" t="str">
        <f>INCTL!B272</f>
        <v>DEZEMBRO|16</v>
      </c>
      <c r="C164" s="120">
        <f>'[2]50km'!$C171</f>
        <v>202.26292612577404</v>
      </c>
      <c r="D164" s="120">
        <f>'[2]400km'!$C171</f>
        <v>203.6495162649514</v>
      </c>
      <c r="E164" s="120">
        <f>'[2]800km'!$C171</f>
        <v>204.26413204321375</v>
      </c>
      <c r="F164" s="120">
        <f>'[2]2400km'!$C171</f>
        <v>204.22074584763402</v>
      </c>
      <c r="G164" s="121">
        <f>'[2]6000km'!$C171</f>
        <v>203.93598721395279</v>
      </c>
      <c r="H164" s="105">
        <v>12</v>
      </c>
    </row>
    <row r="165" spans="1:8" ht="18" customHeight="1">
      <c r="A165" s="105">
        <f t="shared" si="3"/>
        <v>160</v>
      </c>
      <c r="B165" s="119" t="str">
        <f>INCTL!B273</f>
        <v>JANEIRO|17</v>
      </c>
      <c r="C165" s="120">
        <f>'[2]50km'!$C172</f>
        <v>204.5438216583334</v>
      </c>
      <c r="D165" s="120">
        <f>'[2]400km'!$C172</f>
        <v>206.3221275716805</v>
      </c>
      <c r="E165" s="120">
        <f>'[2]800km'!$C172</f>
        <v>207.09197007772397</v>
      </c>
      <c r="F165" s="120">
        <f>'[2]2400km'!$C172</f>
        <v>207.2324209157654</v>
      </c>
      <c r="G165" s="121">
        <f>'[2]6000km'!$C172</f>
        <v>207.03123942895533</v>
      </c>
      <c r="H165" s="105">
        <v>1</v>
      </c>
    </row>
    <row r="166" spans="1:8" ht="18" customHeight="1">
      <c r="A166" s="105">
        <f t="shared" si="3"/>
        <v>161</v>
      </c>
      <c r="B166" s="119" t="str">
        <f>INCTL!B274</f>
        <v>FEVEREIRO|17</v>
      </c>
      <c r="C166" s="120">
        <f>'[2]50km'!$C173</f>
        <v>204.52679269614237</v>
      </c>
      <c r="D166" s="120">
        <f>'[2]400km'!$C173</f>
        <v>205.94118148067247</v>
      </c>
      <c r="E166" s="120">
        <f>'[2]800km'!$C173</f>
        <v>206.57653284635012</v>
      </c>
      <c r="F166" s="120">
        <f>'[2]2400km'!$C173</f>
        <v>206.52643050515528</v>
      </c>
      <c r="G166" s="121">
        <f>'[2]6000km'!$C173</f>
        <v>206.22851505087323</v>
      </c>
      <c r="H166" s="105">
        <v>2</v>
      </c>
    </row>
    <row r="167" spans="1:8" ht="18" customHeight="1">
      <c r="A167" s="105">
        <f t="shared" si="3"/>
        <v>162</v>
      </c>
      <c r="B167" s="119" t="str">
        <f>INCTL!B275</f>
        <v>MARÇO|17</v>
      </c>
      <c r="C167" s="120">
        <f>'[2]50km'!$C174</f>
        <v>204.29444140534125</v>
      </c>
      <c r="D167" s="120">
        <f>'[2]400km'!$C174</f>
        <v>205.27804324958268</v>
      </c>
      <c r="E167" s="120">
        <f>'[2]800km'!$C174</f>
        <v>205.74238315870437</v>
      </c>
      <c r="F167" s="120">
        <f>'[2]2400km'!$C174</f>
        <v>205.4834191153492</v>
      </c>
      <c r="G167" s="121">
        <f>'[2]6000km'!$C174</f>
        <v>205.0882982806802</v>
      </c>
      <c r="H167" s="105">
        <v>3</v>
      </c>
    </row>
    <row r="168" spans="1:8" ht="18" customHeight="1">
      <c r="A168" s="105">
        <f t="shared" si="3"/>
        <v>163</v>
      </c>
      <c r="B168" s="119" t="str">
        <f>INCTL!B276</f>
        <v>ABRIL|17</v>
      </c>
      <c r="C168" s="120">
        <f>'[2]50km'!$C175</f>
        <v>203.47603418291328</v>
      </c>
      <c r="D168" s="120">
        <f>'[2]400km'!$C175</f>
        <v>204.4068735705021</v>
      </c>
      <c r="E168" s="120">
        <f>'[2]800km'!$C175</f>
        <v>204.8393519629364</v>
      </c>
      <c r="F168" s="120">
        <f>'[2]2400km'!$C175</f>
        <v>204.57210296199747</v>
      </c>
      <c r="G168" s="121">
        <f>'[2]6000km'!$C175</f>
        <v>204.1825660566225</v>
      </c>
      <c r="H168" s="105">
        <v>4</v>
      </c>
    </row>
    <row r="169" spans="1:8" ht="18" customHeight="1">
      <c r="A169" s="105">
        <f t="shared" si="3"/>
        <v>164</v>
      </c>
      <c r="B169" s="119" t="str">
        <f>INCTL!B277</f>
        <v>MAIO|17</v>
      </c>
      <c r="C169" s="120">
        <f>'[2]50km'!$C176</f>
        <v>204.6981121591599</v>
      </c>
      <c r="D169" s="120">
        <f>'[2]400km'!$C176</f>
        <v>205.65825161658623</v>
      </c>
      <c r="E169" s="120">
        <f>'[2]800km'!$C176</f>
        <v>206.03140614187794</v>
      </c>
      <c r="F169" s="120">
        <f>'[2]2400km'!$C176</f>
        <v>205.87101361831245</v>
      </c>
      <c r="G169" s="121">
        <f>'[2]6000km'!$C176</f>
        <v>205.58583322019953</v>
      </c>
      <c r="H169" s="105">
        <v>5</v>
      </c>
    </row>
    <row r="170" spans="1:8" ht="18" customHeight="1">
      <c r="A170" s="105">
        <f aca="true" t="shared" si="4" ref="A170:A227">A169+1</f>
        <v>165</v>
      </c>
      <c r="B170" s="119" t="str">
        <f>INCTL!B278</f>
        <v>JUNHO|17</v>
      </c>
      <c r="C170" s="120">
        <f>'[2]50km'!$C177</f>
        <v>204.26979398808925</v>
      </c>
      <c r="D170" s="120">
        <f>'[2]400km'!$C177</f>
        <v>204.97629310537482</v>
      </c>
      <c r="E170" s="120">
        <f>'[2]800km'!$C177</f>
        <v>205.22460678627658</v>
      </c>
      <c r="F170" s="120">
        <f>'[2]2400km'!$C177</f>
        <v>204.9749664213662</v>
      </c>
      <c r="G170" s="121">
        <f>'[2]6000km'!$C177</f>
        <v>204.66758869590262</v>
      </c>
      <c r="H170" s="105">
        <v>6</v>
      </c>
    </row>
    <row r="171" spans="1:8" ht="18" customHeight="1">
      <c r="A171" s="105">
        <f t="shared" si="4"/>
        <v>166</v>
      </c>
      <c r="B171" s="119" t="str">
        <f>INCTL!B279</f>
        <v>JULHO|17</v>
      </c>
      <c r="C171" s="120">
        <f>'[2]50km'!$C178</f>
        <v>203.29371458272655</v>
      </c>
      <c r="D171" s="120">
        <f>'[2]400km'!$C178</f>
        <v>205.00646785417024</v>
      </c>
      <c r="E171" s="120">
        <f>'[2]800km'!$C178</f>
        <v>205.6253573824178</v>
      </c>
      <c r="F171" s="120">
        <f>'[2]2400km'!$C178</f>
        <v>205.90756711830744</v>
      </c>
      <c r="G171" s="121">
        <f>'[2]6000km'!$C178</f>
        <v>205.87208410252535</v>
      </c>
      <c r="H171" s="105">
        <v>7</v>
      </c>
    </row>
    <row r="172" spans="1:8" ht="18" customHeight="1">
      <c r="A172" s="105">
        <f t="shared" si="4"/>
        <v>167</v>
      </c>
      <c r="B172" s="119" t="str">
        <f>INCTL!B280</f>
        <v>AGOSTO|17</v>
      </c>
      <c r="C172" s="120">
        <f>'[2]50km'!$C179</f>
        <v>203.55304230734478</v>
      </c>
      <c r="D172" s="120">
        <f>'[2]400km'!$C179</f>
        <v>206.40288541782976</v>
      </c>
      <c r="E172" s="120">
        <f>'[2]800km'!$C179</f>
        <v>207.45118605976498</v>
      </c>
      <c r="F172" s="120">
        <f>'[2]2400km'!$C179</f>
        <v>208.31567593250455</v>
      </c>
      <c r="G172" s="121">
        <f>'[2]6000km'!$C179</f>
        <v>208.568886977612</v>
      </c>
      <c r="H172" s="105">
        <v>8</v>
      </c>
    </row>
    <row r="173" spans="1:8" ht="18" customHeight="1">
      <c r="A173" s="105">
        <f t="shared" si="4"/>
        <v>168</v>
      </c>
      <c r="B173" s="119" t="str">
        <f>INCTL!B281</f>
        <v>SETEMBRO|17</v>
      </c>
      <c r="C173" s="120">
        <f>'[2]50km'!$C180</f>
        <v>204.02925274789564</v>
      </c>
      <c r="D173" s="120">
        <f>'[2]400km'!$C180</f>
        <v>207.55537736876178</v>
      </c>
      <c r="E173" s="120">
        <f>'[2]800km'!$C180</f>
        <v>208.87222709141628</v>
      </c>
      <c r="F173" s="120">
        <f>'[2]2400km'!$C180</f>
        <v>210.06414395983964</v>
      </c>
      <c r="G173" s="121">
        <f>'[2]6000km'!$C180</f>
        <v>210.46955794627655</v>
      </c>
      <c r="H173" s="105">
        <v>9</v>
      </c>
    </row>
    <row r="174" spans="1:8" ht="18" customHeight="1">
      <c r="A174" s="105">
        <f t="shared" si="4"/>
        <v>169</v>
      </c>
      <c r="B174" s="119" t="str">
        <f>INCTL!B282</f>
        <v>OUTUBRO|17</v>
      </c>
      <c r="C174" s="120">
        <f>'[2]50km'!$C181</f>
        <v>204.9669045515073</v>
      </c>
      <c r="D174" s="120">
        <f>'[2]400km'!$C181</f>
        <v>208.61057166493396</v>
      </c>
      <c r="E174" s="120">
        <f>'[2]800km'!$C181</f>
        <v>209.9871573788274</v>
      </c>
      <c r="F174" s="120">
        <f>'[2]2400km'!$C181</f>
        <v>211.21557122477878</v>
      </c>
      <c r="G174" s="121">
        <f>'[2]6000km'!$C181</f>
        <v>211.6267411311273</v>
      </c>
      <c r="H174" s="105">
        <v>10</v>
      </c>
    </row>
    <row r="175" spans="1:8" ht="18" customHeight="1">
      <c r="A175" s="105">
        <f t="shared" si="4"/>
        <v>170</v>
      </c>
      <c r="B175" s="119" t="str">
        <f>INCTL!B283</f>
        <v>NOVEMBRO|17</v>
      </c>
      <c r="C175" s="120">
        <f>'[2]50km'!$C182</f>
        <v>205.54475893745033</v>
      </c>
      <c r="D175" s="120">
        <f>'[2]400km'!$C182</f>
        <v>209.65771540854124</v>
      </c>
      <c r="E175" s="120">
        <f>'[2]800km'!$C182</f>
        <v>211.21177711864294</v>
      </c>
      <c r="F175" s="120">
        <f>'[2]2400km'!$C182</f>
        <v>212.67869171321854</v>
      </c>
      <c r="G175" s="121">
        <f>'[2]6000km'!$C182</f>
        <v>213.20746558336472</v>
      </c>
      <c r="H175" s="105">
        <v>11</v>
      </c>
    </row>
    <row r="176" spans="1:8" ht="18" customHeight="1">
      <c r="A176" s="105">
        <f t="shared" si="4"/>
        <v>171</v>
      </c>
      <c r="B176" s="119" t="str">
        <f>INCTL!B284</f>
        <v>DEZEMBRO|17</v>
      </c>
      <c r="C176" s="120">
        <f>'[2]50km'!$C183</f>
        <v>206.31230205157252</v>
      </c>
      <c r="D176" s="120">
        <f>'[2]400km'!$C183</f>
        <v>210.44691717480634</v>
      </c>
      <c r="E176" s="120">
        <f>'[2]800km'!$C183</f>
        <v>212.0277666902775</v>
      </c>
      <c r="F176" s="120">
        <f>'[2]2400km'!$C183</f>
        <v>213.4781088789533</v>
      </c>
      <c r="G176" s="121">
        <f>'[2]6000km'!$C183</f>
        <v>213.98403528140113</v>
      </c>
      <c r="H176" s="105">
        <v>12</v>
      </c>
    </row>
    <row r="177" spans="1:8" ht="18" customHeight="1">
      <c r="A177" s="105">
        <f t="shared" si="4"/>
        <v>172</v>
      </c>
      <c r="B177" s="119" t="str">
        <f>INCTL!B285</f>
        <v>JANEIRO|18</v>
      </c>
      <c r="C177" s="120">
        <f>'[2]50km'!$C184</f>
        <v>207.19115195477883</v>
      </c>
      <c r="D177" s="120">
        <f>'[2]400km'!$C184</f>
        <v>211.33686046987322</v>
      </c>
      <c r="E177" s="120">
        <f>'[2]800km'!$C184</f>
        <v>212.93917853427317</v>
      </c>
      <c r="F177" s="120">
        <f>'[2]2400km'!$C184</f>
        <v>214.36898976921665</v>
      </c>
      <c r="G177" s="121">
        <f>'[2]6000km'!$C184</f>
        <v>214.8509886024061</v>
      </c>
      <c r="H177" s="105">
        <v>1</v>
      </c>
    </row>
    <row r="178" spans="1:8" ht="18" customHeight="1">
      <c r="A178" s="105">
        <f t="shared" si="4"/>
        <v>173</v>
      </c>
      <c r="B178" s="119" t="str">
        <f>INCTL!B286</f>
        <v>FEVEREIRO|18</v>
      </c>
      <c r="C178" s="120">
        <f>'[2]50km'!$C185</f>
        <v>207.4604859987085</v>
      </c>
      <c r="D178" s="120">
        <f>'[2]400km'!$C185</f>
        <v>211.47292612461933</v>
      </c>
      <c r="E178" s="120">
        <f>'[2]800km'!$C185</f>
        <v>213.0346563226125</v>
      </c>
      <c r="F178" s="120">
        <f>'[2]2400km'!$C185</f>
        <v>214.38205474999637</v>
      </c>
      <c r="G178" s="121">
        <f>'[2]6000km'!$C185</f>
        <v>214.81563179116927</v>
      </c>
      <c r="H178" s="105">
        <v>2</v>
      </c>
    </row>
    <row r="179" spans="1:8" ht="18" customHeight="1">
      <c r="A179" s="105">
        <f t="shared" si="4"/>
        <v>174</v>
      </c>
      <c r="B179" s="119" t="str">
        <f>INCTL!B287</f>
        <v>MARÇO|18</v>
      </c>
      <c r="C179" s="120">
        <f>'[2]50km'!$C186</f>
        <v>207.56464154957771</v>
      </c>
      <c r="D179" s="120">
        <f>'[2]400km'!$C186</f>
        <v>211.49864515064266</v>
      </c>
      <c r="E179" s="120">
        <f>'[2]800km'!$C186</f>
        <v>213.0320949761147</v>
      </c>
      <c r="F179" s="120">
        <f>'[2]2400km'!$C186</f>
        <v>214.33712571721978</v>
      </c>
      <c r="G179" s="121">
        <f>'[2]6000km'!$C186</f>
        <v>214.74857807813476</v>
      </c>
      <c r="H179" s="105">
        <v>3</v>
      </c>
    </row>
    <row r="180" spans="1:8" ht="18" customHeight="1">
      <c r="A180" s="105">
        <f t="shared" si="4"/>
        <v>175</v>
      </c>
      <c r="B180" s="119" t="str">
        <f>INCTL!B288</f>
        <v>ABRIL|18</v>
      </c>
      <c r="C180" s="120">
        <f>'[2]50km'!$C187</f>
        <v>208.3575466233055</v>
      </c>
      <c r="D180" s="120">
        <f>'[2]400km'!$C187</f>
        <v>212.5631470191363</v>
      </c>
      <c r="E180" s="120">
        <f>'[2]800km'!$C187</f>
        <v>214.21484790647085</v>
      </c>
      <c r="F180" s="120">
        <f>'[2]2400km'!$C187</f>
        <v>215.63536544755678</v>
      </c>
      <c r="G180" s="121">
        <f>'[2]6000km'!$C187</f>
        <v>216.09165849686596</v>
      </c>
      <c r="H180" s="105">
        <v>4</v>
      </c>
    </row>
    <row r="181" spans="1:8" ht="18" customHeight="1">
      <c r="A181" s="105">
        <f t="shared" si="4"/>
        <v>176</v>
      </c>
      <c r="B181" s="119" t="str">
        <f>INCTL!B289</f>
        <v>MAIO|18</v>
      </c>
      <c r="C181" s="120">
        <f>'[2]50km'!$C188</f>
        <v>210.09052422329827</v>
      </c>
      <c r="D181" s="120">
        <f>'[2]400km'!$C188</f>
        <v>216.65270046324216</v>
      </c>
      <c r="E181" s="120">
        <f>'[2]800km'!$C188</f>
        <v>219.250336692996</v>
      </c>
      <c r="F181" s="120">
        <f>'[2]2400km'!$C188</f>
        <v>221.79779175399582</v>
      </c>
      <c r="G181" s="121">
        <f>'[2]6000km'!$C188</f>
        <v>222.76985562005316</v>
      </c>
      <c r="H181" s="105">
        <v>5</v>
      </c>
    </row>
    <row r="182" spans="1:8" ht="18" customHeight="1">
      <c r="A182" s="105">
        <f t="shared" si="4"/>
        <v>177</v>
      </c>
      <c r="B182" s="119" t="str">
        <f>INCTL!B290</f>
        <v>JUNHO|18</v>
      </c>
      <c r="C182" s="120">
        <f>'[2]50km'!$C189</f>
        <v>212.34568326915877</v>
      </c>
      <c r="D182" s="120">
        <f>'[2]400km'!$C189</f>
        <v>214.87017769445544</v>
      </c>
      <c r="E182" s="120">
        <f>'[2]800km'!$C189</f>
        <v>215.90337339157287</v>
      </c>
      <c r="F182" s="120">
        <f>'[2]2400km'!$C189</f>
        <v>216.42718414005645</v>
      </c>
      <c r="G182" s="121">
        <f>'[2]6000km'!$C189</f>
        <v>216.42245673401573</v>
      </c>
      <c r="H182" s="105">
        <v>6</v>
      </c>
    </row>
    <row r="183" spans="1:8" ht="18" customHeight="1">
      <c r="A183" s="105">
        <f t="shared" si="4"/>
        <v>178</v>
      </c>
      <c r="B183" s="119" t="str">
        <f>INCTL!B291</f>
        <v>JULHO|18</v>
      </c>
      <c r="C183" s="120">
        <f>'[2]50km'!$C190</f>
        <v>214.21785778326574</v>
      </c>
      <c r="D183" s="120">
        <f>'[2]400km'!$C190</f>
        <v>216.26123468541448</v>
      </c>
      <c r="E183" s="120">
        <f>'[2]800km'!$C190</f>
        <v>217.12672770393968</v>
      </c>
      <c r="F183" s="120">
        <f>'[2]2400km'!$C190</f>
        <v>217.37898231833083</v>
      </c>
      <c r="G183" s="121">
        <f>'[2]6000km'!$C190</f>
        <v>217.22725813123407</v>
      </c>
      <c r="H183" s="105">
        <v>7</v>
      </c>
    </row>
    <row r="184" spans="1:8" ht="18" customHeight="1">
      <c r="A184" s="105">
        <f t="shared" si="4"/>
        <v>179</v>
      </c>
      <c r="B184" s="119" t="str">
        <f>INCTL!B292</f>
        <v>AGOSTO|18</v>
      </c>
      <c r="C184" s="120">
        <f>'[2]50km'!$C191</f>
        <v>214.7797124405284</v>
      </c>
      <c r="D184" s="120">
        <f>'[2]400km'!$C191</f>
        <v>216.58641444238415</v>
      </c>
      <c r="E184" s="120">
        <f>'[2]800km'!$C191</f>
        <v>217.36577259716822</v>
      </c>
      <c r="F184" s="120">
        <f>'[2]2400km'!$C191</f>
        <v>217.49050359666205</v>
      </c>
      <c r="G184" s="121">
        <f>'[2]6000km'!$C191</f>
        <v>217.27253631948102</v>
      </c>
      <c r="H184" s="105">
        <v>8</v>
      </c>
    </row>
    <row r="185" spans="1:8" ht="18" customHeight="1">
      <c r="A185" s="105">
        <f t="shared" si="4"/>
        <v>180</v>
      </c>
      <c r="B185" s="119" t="str">
        <f>INCTL!B293</f>
        <v>SETEMBRO|18</v>
      </c>
      <c r="C185" s="120">
        <f>'[2]50km'!$C192</f>
        <v>216.68988091223054</v>
      </c>
      <c r="D185" s="120">
        <f>'[2]400km'!$C192</f>
        <v>220.65744992523702</v>
      </c>
      <c r="E185" s="120">
        <f>'[2]800km'!$C192</f>
        <v>222.29680719163818</v>
      </c>
      <c r="F185" s="120">
        <f>'[2]2400km'!$C192</f>
        <v>223.46390979578067</v>
      </c>
      <c r="G185" s="121">
        <f>'[2]6000km'!$C192</f>
        <v>223.72855173919797</v>
      </c>
      <c r="H185" s="105">
        <v>9</v>
      </c>
    </row>
    <row r="186" spans="1:8" ht="18" customHeight="1">
      <c r="A186" s="105">
        <f t="shared" si="4"/>
        <v>181</v>
      </c>
      <c r="B186" s="119" t="str">
        <f>INCTL!B294</f>
        <v>OUTUBRO|18</v>
      </c>
      <c r="C186" s="120">
        <f>'[2]50km'!$C193</f>
        <v>218.72227994361594</v>
      </c>
      <c r="D186" s="120">
        <f>'[2]400km'!$C193</f>
        <v>222.68461609420098</v>
      </c>
      <c r="E186" s="120">
        <f>'[2]800km'!$C193</f>
        <v>224.37014003908135</v>
      </c>
      <c r="F186" s="120">
        <f>'[2]2400km'!$C193</f>
        <v>225.46280534821562</v>
      </c>
      <c r="G186" s="121">
        <f>'[2]6000km'!$C193</f>
        <v>225.65263077578211</v>
      </c>
      <c r="H186" s="105">
        <v>10</v>
      </c>
    </row>
    <row r="187" spans="1:8" ht="18" customHeight="1">
      <c r="A187" s="105">
        <f t="shared" si="4"/>
        <v>182</v>
      </c>
      <c r="B187" s="119" t="str">
        <f>INCTL!B295</f>
        <v>NOVEMBRO|18</v>
      </c>
      <c r="C187" s="120">
        <f>'[2]50km'!$C194</f>
        <v>219.10149510590705</v>
      </c>
      <c r="D187" s="120">
        <f>'[2]400km'!$C194</f>
        <v>222.4041366098604</v>
      </c>
      <c r="E187" s="120">
        <f>'[2]800km'!$C194</f>
        <v>223.8283508665561</v>
      </c>
      <c r="F187" s="120">
        <f>'[2]2400km'!$C194</f>
        <v>224.59810146048062</v>
      </c>
      <c r="G187" s="121">
        <f>'[2]6000km'!$C194</f>
        <v>224.63640910839638</v>
      </c>
      <c r="H187" s="105">
        <v>11</v>
      </c>
    </row>
    <row r="188" spans="1:8" ht="18" customHeight="1">
      <c r="A188" s="105">
        <f t="shared" si="4"/>
        <v>183</v>
      </c>
      <c r="B188" s="119" t="str">
        <f>INCTL!B296</f>
        <v>DEZEMBRO|18</v>
      </c>
      <c r="C188" s="120">
        <f>'[2]50km'!$C195</f>
        <v>218.3121467778806</v>
      </c>
      <c r="D188" s="120">
        <f>'[2]400km'!$C195</f>
        <v>220.40419397343388</v>
      </c>
      <c r="E188" s="120">
        <f>'[2]800km'!$C195</f>
        <v>221.30730007304817</v>
      </c>
      <c r="F188" s="120">
        <f>'[2]2400km'!$C195</f>
        <v>221.54560991448454</v>
      </c>
      <c r="G188" s="121">
        <f>'[2]6000km'!$C195</f>
        <v>221.3686631077626</v>
      </c>
      <c r="H188" s="105">
        <v>12</v>
      </c>
    </row>
    <row r="189" spans="1:8" ht="18" customHeight="1">
      <c r="A189" s="105">
        <f t="shared" si="4"/>
        <v>184</v>
      </c>
      <c r="B189" s="119" t="str">
        <f>INCTL!B297</f>
        <v>JANEIRO|19</v>
      </c>
      <c r="C189" s="120">
        <f>'[2]50km'!$C196</f>
        <v>218.6664993297787</v>
      </c>
      <c r="D189" s="120">
        <f>'[2]400km'!$C196</f>
        <v>220.80891841138538</v>
      </c>
      <c r="E189" s="120">
        <f>'[2]800km'!$C196</f>
        <v>221.7027181425585</v>
      </c>
      <c r="F189" s="120">
        <f>'[2]2400km'!$C196</f>
        <v>222.00424578800076</v>
      </c>
      <c r="G189" s="121">
        <f>'[2]6000km'!$C196</f>
        <v>221.87946117727668</v>
      </c>
      <c r="H189" s="105">
        <v>1</v>
      </c>
    </row>
    <row r="190" spans="1:8" ht="18" customHeight="1">
      <c r="A190" s="105">
        <f t="shared" si="4"/>
        <v>185</v>
      </c>
      <c r="B190" s="119" t="str">
        <f>INCTL!B298</f>
        <v>FEVEREIRO|19</v>
      </c>
      <c r="C190" s="120">
        <f>'[2]50km'!$C197</f>
        <v>219.80589218850864</v>
      </c>
      <c r="D190" s="120">
        <f>'[2]400km'!$C197</f>
        <v>222.01741638792302</v>
      </c>
      <c r="E190" s="120">
        <f>'[2]800km'!$C197</f>
        <v>222.92871119851694</v>
      </c>
      <c r="F190" s="120">
        <f>'[2]2400km'!$C197</f>
        <v>223.27380988593387</v>
      </c>
      <c r="G190" s="121">
        <f>'[2]6000km'!$C197</f>
        <v>223.1759631682043</v>
      </c>
      <c r="H190" s="105">
        <v>2</v>
      </c>
    </row>
    <row r="191" spans="1:8" ht="18" customHeight="1">
      <c r="A191" s="105">
        <f t="shared" si="4"/>
        <v>186</v>
      </c>
      <c r="B191" s="119" t="str">
        <f>INCTL!B299</f>
        <v>MARÇO|19</v>
      </c>
      <c r="C191" s="120">
        <f>'[2]50km'!$C198</f>
        <v>221.38124674643646</v>
      </c>
      <c r="D191" s="120">
        <f>'[2]400km'!$C198</f>
        <v>223.90707961986462</v>
      </c>
      <c r="E191" s="120">
        <f>'[2]800km'!$C198</f>
        <v>224.9750501863867</v>
      </c>
      <c r="F191" s="120">
        <f>'[2]2400km'!$C198</f>
        <v>225.42480374720748</v>
      </c>
      <c r="G191" s="121">
        <f>'[2]6000km'!$C198</f>
        <v>225.3490343605859</v>
      </c>
      <c r="H191" s="105">
        <v>3</v>
      </c>
    </row>
    <row r="192" spans="1:8" ht="18" customHeight="1">
      <c r="A192" s="105">
        <f t="shared" si="4"/>
        <v>187</v>
      </c>
      <c r="B192" s="119" t="str">
        <f>INCTL!B300</f>
        <v>ABRIL|19</v>
      </c>
      <c r="C192" s="120">
        <f>'[2]50km'!$C199</f>
        <v>222.16106991108728</v>
      </c>
      <c r="D192" s="120">
        <f>'[2]400km'!$C199</f>
        <v>224.7581015256114</v>
      </c>
      <c r="E192" s="120">
        <f>'[2]800km'!$C199</f>
        <v>225.88487660691126</v>
      </c>
      <c r="F192" s="120">
        <f>'[2]2400km'!$C199</f>
        <v>226.325339990635</v>
      </c>
      <c r="G192" s="121">
        <f>'[2]6000km'!$C199</f>
        <v>226.22039660591378</v>
      </c>
      <c r="H192" s="105">
        <v>4</v>
      </c>
    </row>
    <row r="193" spans="1:8" ht="18" customHeight="1">
      <c r="A193" s="105">
        <f t="shared" si="4"/>
        <v>188</v>
      </c>
      <c r="B193" s="119" t="str">
        <f>INCTL!B301</f>
        <v>MAIO|19</v>
      </c>
      <c r="C193" s="120">
        <f>'[2]50km'!$C200</f>
        <v>225.46044100008032</v>
      </c>
      <c r="D193" s="120">
        <f>'[2]400km'!$C200</f>
        <v>227.64381944673266</v>
      </c>
      <c r="E193" s="120">
        <f>'[2]800km'!$C200</f>
        <v>228.59595925301804</v>
      </c>
      <c r="F193" s="120">
        <f>'[2]2400km'!$C200</f>
        <v>228.83904855778016</v>
      </c>
      <c r="G193" s="121">
        <f>'[2]6000km'!$C200</f>
        <v>228.64671971543268</v>
      </c>
      <c r="H193" s="105">
        <v>5</v>
      </c>
    </row>
    <row r="194" spans="1:8" ht="18" customHeight="1">
      <c r="A194" s="105">
        <f t="shared" si="4"/>
        <v>189</v>
      </c>
      <c r="B194" s="119" t="str">
        <f>INCTL!B302</f>
        <v>JUNHO|19</v>
      </c>
      <c r="C194" s="120">
        <f>'[2]50km'!$C201</f>
        <v>231.50851064299454</v>
      </c>
      <c r="D194" s="120">
        <f>'[2]400km'!$C201</f>
        <v>233.14897114779615</v>
      </c>
      <c r="E194" s="120">
        <f>'[2]800km'!$C201</f>
        <v>233.82130255715063</v>
      </c>
      <c r="F194" s="120">
        <f>'[2]2400km'!$C201</f>
        <v>233.86873730287863</v>
      </c>
      <c r="G194" s="121">
        <f>'[2]6000km'!$C201</f>
        <v>233.62926538156074</v>
      </c>
      <c r="H194" s="105">
        <v>6</v>
      </c>
    </row>
    <row r="195" spans="1:8" ht="18" customHeight="1">
      <c r="A195" s="105">
        <f t="shared" si="4"/>
        <v>190</v>
      </c>
      <c r="B195" s="119" t="str">
        <f>INCTL!B303</f>
        <v>JULHO|19</v>
      </c>
      <c r="C195" s="120">
        <f>'[2]50km'!$C202</f>
        <v>232.93580612543326</v>
      </c>
      <c r="D195" s="120">
        <f>'[2]400km'!$C202</f>
        <v>234.07119110022032</v>
      </c>
      <c r="E195" s="120">
        <f>'[2]800km'!$C202</f>
        <v>234.55018517832193</v>
      </c>
      <c r="F195" s="120">
        <f>'[2]2400km'!$C202</f>
        <v>234.33770407561985</v>
      </c>
      <c r="G195" s="121">
        <f>'[2]6000km'!$C202</f>
        <v>233.969815667208</v>
      </c>
      <c r="H195" s="105">
        <v>7</v>
      </c>
    </row>
    <row r="196" spans="1:8" ht="18" customHeight="1">
      <c r="A196" s="105">
        <f t="shared" si="4"/>
        <v>191</v>
      </c>
      <c r="B196" s="119" t="str">
        <f>INCTL!B304</f>
        <v>AGOSTO|19</v>
      </c>
      <c r="C196" s="120">
        <f>'[2]50km'!$C203</f>
        <v>233.48695442048222</v>
      </c>
      <c r="D196" s="120">
        <f>'[2]400km'!$C203</f>
        <v>234.42916798355213</v>
      </c>
      <c r="E196" s="120">
        <f>'[2]800km'!$C203</f>
        <v>234.8174129225285</v>
      </c>
      <c r="F196" s="120">
        <f>'[2]2400km'!$C203</f>
        <v>234.52834254138773</v>
      </c>
      <c r="G196" s="121">
        <f>'[2]6000km'!$C203</f>
        <v>234.1351949897011</v>
      </c>
      <c r="H196" s="105">
        <v>8</v>
      </c>
    </row>
    <row r="197" spans="1:8" ht="18" customHeight="1">
      <c r="A197" s="105">
        <f t="shared" si="4"/>
        <v>192</v>
      </c>
      <c r="B197" s="119" t="str">
        <f>INCTL!B305</f>
        <v>SETEMBRO|19</v>
      </c>
      <c r="C197" s="120">
        <f>'[2]50km'!$C204</f>
        <v>233.61014455601853</v>
      </c>
      <c r="D197" s="120">
        <f>'[2]400km'!$C204</f>
        <v>235.90439931096796</v>
      </c>
      <c r="E197" s="120">
        <f>'[2]800km'!$C204</f>
        <v>236.79853951953538</v>
      </c>
      <c r="F197" s="120">
        <f>'[2]2400km'!$C204</f>
        <v>237.20877177295972</v>
      </c>
      <c r="G197" s="121">
        <f>'[2]6000km'!$C204</f>
        <v>237.16601874035845</v>
      </c>
      <c r="H197" s="105">
        <v>9</v>
      </c>
    </row>
    <row r="198" spans="1:8" ht="18" customHeight="1">
      <c r="A198" s="105">
        <f t="shared" si="4"/>
        <v>193</v>
      </c>
      <c r="B198" s="119" t="str">
        <f>INCTL!B306</f>
        <v>OUTUBRO|19</v>
      </c>
      <c r="C198" s="120">
        <f>'[2]50km'!$C205</f>
        <v>234.79678141428838</v>
      </c>
      <c r="D198" s="120">
        <f>'[2]400km'!$C205</f>
        <v>237.23361873613177</v>
      </c>
      <c r="E198" s="120">
        <f>'[2]800km'!$C205</f>
        <v>238.19001233784445</v>
      </c>
      <c r="F198" s="120">
        <f>'[2]2400km'!$C205</f>
        <v>238.6582336150932</v>
      </c>
      <c r="G198" s="121">
        <f>'[2]6000km'!$C205</f>
        <v>238.63683745805733</v>
      </c>
      <c r="H198" s="105">
        <v>10</v>
      </c>
    </row>
    <row r="199" spans="1:8" ht="18" customHeight="1">
      <c r="A199" s="105">
        <f t="shared" si="4"/>
        <v>194</v>
      </c>
      <c r="B199" s="124" t="str">
        <f>INCTL!B307</f>
        <v>NOVEMBRO|19</v>
      </c>
      <c r="C199" s="125">
        <f>'[2]50km'!$C206</f>
        <v>236.68410491508828</v>
      </c>
      <c r="D199" s="125">
        <f>'[2]400km'!$C206</f>
        <v>238.83765839279982</v>
      </c>
      <c r="E199" s="125">
        <f>'[2]800km'!$C206</f>
        <v>239.6829250594086</v>
      </c>
      <c r="F199" s="125">
        <f>'[2]2400km'!$C206</f>
        <v>240.0056306808187</v>
      </c>
      <c r="G199" s="126">
        <f>'[2]6000km'!$C206</f>
        <v>239.91329664413848</v>
      </c>
      <c r="H199" s="105">
        <v>11</v>
      </c>
    </row>
    <row r="200" spans="1:8" ht="18" customHeight="1">
      <c r="A200" s="105">
        <f t="shared" si="4"/>
        <v>195</v>
      </c>
      <c r="B200" s="124" t="str">
        <f>INCTL!B308</f>
        <v>DEZEMBRO|19</v>
      </c>
      <c r="C200" s="125">
        <f>'[2]50km'!$C207</f>
        <v>239.0254373496644</v>
      </c>
      <c r="D200" s="125">
        <f>'[2]400km'!$C207</f>
        <v>241.1694351656038</v>
      </c>
      <c r="E200" s="125">
        <f>'[2]800km'!$C207</f>
        <v>242.01478793320945</v>
      </c>
      <c r="F200" s="125">
        <f>'[2]2400km'!$C207</f>
        <v>242.32027137582352</v>
      </c>
      <c r="G200" s="126">
        <f>'[2]6000km'!$C207</f>
        <v>242.2143735054785</v>
      </c>
      <c r="H200" s="105">
        <v>12</v>
      </c>
    </row>
    <row r="201" spans="1:8" ht="18" customHeight="1">
      <c r="A201" s="105">
        <f t="shared" si="4"/>
        <v>196</v>
      </c>
      <c r="B201" s="124" t="str">
        <f>INCTL!B309</f>
        <v>JANEIRO|20</v>
      </c>
      <c r="C201" s="125">
        <f>'[2]50km'!$C208</f>
        <v>241.07011010567268</v>
      </c>
      <c r="D201" s="125">
        <f>'[2]400km'!$C208</f>
        <v>242.88573020508613</v>
      </c>
      <c r="E201" s="125">
        <f>'[2]800km'!$C208</f>
        <v>243.64828259586054</v>
      </c>
      <c r="F201" s="125">
        <f>'[2]2400km'!$C208</f>
        <v>243.72300730068562</v>
      </c>
      <c r="G201" s="126">
        <f>'[2]6000km'!$C208</f>
        <v>243.46988303846229</v>
      </c>
      <c r="H201" s="105">
        <v>1</v>
      </c>
    </row>
    <row r="202" spans="1:8" ht="18" customHeight="1">
      <c r="A202" s="105">
        <f t="shared" si="4"/>
        <v>197</v>
      </c>
      <c r="B202" s="124" t="str">
        <f>INCTL!B310</f>
        <v>FEVEREIRO|20</v>
      </c>
      <c r="C202" s="125">
        <f>'[2]50km'!$C209</f>
        <v>241.9450710988535</v>
      </c>
      <c r="D202" s="125">
        <f>'[2]400km'!$C209</f>
        <v>242.9572626802462</v>
      </c>
      <c r="E202" s="125">
        <f>'[2]800km'!$C209</f>
        <v>243.38551476194334</v>
      </c>
      <c r="F202" s="125">
        <f>'[2]2400km'!$C209</f>
        <v>243.08749733788807</v>
      </c>
      <c r="G202" s="126">
        <f>'[2]6000km'!$C209</f>
        <v>242.6716093845042</v>
      </c>
      <c r="H202" s="105">
        <v>2</v>
      </c>
    </row>
    <row r="203" spans="1:8" ht="18" customHeight="1">
      <c r="A203" s="105">
        <f t="shared" si="4"/>
        <v>198</v>
      </c>
      <c r="B203" s="124" t="str">
        <f>INCTL!B311</f>
        <v>MARÇO|20</v>
      </c>
      <c r="C203" s="125">
        <f>'[2]50km'!$C210</f>
        <v>240.59928560576628</v>
      </c>
      <c r="D203" s="125">
        <f>'[2]400km'!$C210</f>
        <v>240.0224191842106</v>
      </c>
      <c r="E203" s="125">
        <f>'[2]800km'!$C210</f>
        <v>239.8378138822648</v>
      </c>
      <c r="F203" s="125">
        <f>'[2]2400km'!$C210</f>
        <v>238.74648421394278</v>
      </c>
      <c r="G203" s="126">
        <f>'[2]6000km'!$C210</f>
        <v>237.94775402651925</v>
      </c>
      <c r="H203" s="105">
        <v>3</v>
      </c>
    </row>
    <row r="204" spans="1:8" ht="18" customHeight="1">
      <c r="A204" s="105">
        <f t="shared" si="4"/>
        <v>199</v>
      </c>
      <c r="B204" s="124" t="str">
        <f>INCTL!B312</f>
        <v>ABRIL|20</v>
      </c>
      <c r="C204" s="125">
        <f>'[2]50km'!$C211</f>
        <v>241.5544871995925</v>
      </c>
      <c r="D204" s="125">
        <f>'[2]400km'!$C211</f>
        <v>237.88417662809906</v>
      </c>
      <c r="E204" s="125">
        <f>'[2]800km'!$C211</f>
        <v>236.53679602044906</v>
      </c>
      <c r="F204" s="125">
        <f>'[2]2400km'!$C211</f>
        <v>233.8488145014283</v>
      </c>
      <c r="G204" s="126">
        <f>'[2]6000km'!$C211</f>
        <v>232.25280201255427</v>
      </c>
      <c r="H204" s="105">
        <v>4</v>
      </c>
    </row>
    <row r="205" spans="1:8" ht="18" customHeight="1">
      <c r="A205" s="105">
        <f t="shared" si="4"/>
        <v>200</v>
      </c>
      <c r="B205" s="124" t="str">
        <f>INCTL!B313</f>
        <v>MAIO|20</v>
      </c>
      <c r="C205" s="125">
        <f>'[2]50km'!$C212</f>
        <v>241.44135598225884</v>
      </c>
      <c r="D205" s="125">
        <f>'[2]400km'!$C212</f>
        <v>235.99181981036688</v>
      </c>
      <c r="E205" s="125">
        <f>'[2]800km'!$C212</f>
        <v>233.9442546394418</v>
      </c>
      <c r="F205" s="125">
        <f>'[2]2400km'!$C212</f>
        <v>230.38267819191853</v>
      </c>
      <c r="G205" s="126">
        <f>'[2]6000km'!$C212</f>
        <v>228.37436672661303</v>
      </c>
      <c r="H205" s="105">
        <v>5</v>
      </c>
    </row>
    <row r="206" spans="1:8" ht="18" customHeight="1">
      <c r="A206" s="105">
        <f t="shared" si="4"/>
        <v>201</v>
      </c>
      <c r="B206" s="124" t="str">
        <f>INCTL!B314</f>
        <v>JUNHO|20</v>
      </c>
      <c r="C206" s="125">
        <f>'[2]50km'!$C213</f>
        <v>243.20598445472714</v>
      </c>
      <c r="D206" s="125">
        <f>'[2]400km'!$C213</f>
        <v>238.37650118144134</v>
      </c>
      <c r="E206" s="125">
        <f>'[2]800km'!$C213</f>
        <v>236.6102689620597</v>
      </c>
      <c r="F206" s="125">
        <f>'[2]2400km'!$C213</f>
        <v>233.29704475163737</v>
      </c>
      <c r="G206" s="126">
        <f>'[2]6000km'!$C213</f>
        <v>231.375074397101</v>
      </c>
      <c r="H206" s="105">
        <v>6</v>
      </c>
    </row>
    <row r="207" spans="1:8" ht="18" customHeight="1">
      <c r="A207" s="105">
        <f t="shared" si="4"/>
        <v>202</v>
      </c>
      <c r="B207" s="124" t="str">
        <f>INCTL!B315</f>
        <v>JULHO|20</v>
      </c>
      <c r="C207" s="125">
        <f>'[2]50km'!$C214</f>
        <v>245.82652398597952</v>
      </c>
      <c r="D207" s="125">
        <f>'[2]400km'!$C214</f>
        <v>241.93297667323563</v>
      </c>
      <c r="E207" s="125">
        <f>'[2]800km'!$C214</f>
        <v>240.578242184209</v>
      </c>
      <c r="F207" s="125">
        <f>'[2]2400km'!$C214</f>
        <v>237.65790660535612</v>
      </c>
      <c r="G207" s="126">
        <f>'[2]6000km'!$C214</f>
        <v>235.88506124614645</v>
      </c>
      <c r="H207" s="105">
        <v>7</v>
      </c>
    </row>
    <row r="208" spans="1:8" ht="18" customHeight="1">
      <c r="A208" s="105">
        <f t="shared" si="4"/>
        <v>203</v>
      </c>
      <c r="B208" s="124" t="str">
        <f>INCTL!B316</f>
        <v>AGOSTO|20</v>
      </c>
      <c r="C208" s="125">
        <f>'[2]50km'!$C215</f>
        <v>249.80294333963118</v>
      </c>
      <c r="D208" s="125">
        <f>'[2]400km'!$C215</f>
        <v>245.36025928817446</v>
      </c>
      <c r="E208" s="125">
        <f>'[2]800km'!$C215</f>
        <v>243.84380642166104</v>
      </c>
      <c r="F208" s="125">
        <f>'[2]2400km'!$C215</f>
        <v>240.5674385570325</v>
      </c>
      <c r="G208" s="126">
        <f>'[2]6000km'!$C215</f>
        <v>238.58001718045912</v>
      </c>
      <c r="H208" s="105">
        <v>8</v>
      </c>
    </row>
    <row r="209" spans="1:8" ht="18" customHeight="1">
      <c r="A209" s="105">
        <f t="shared" si="4"/>
        <v>204</v>
      </c>
      <c r="B209" s="124" t="str">
        <f>INCTL!B317</f>
        <v>SETEMBRO|20</v>
      </c>
      <c r="C209" s="125">
        <f>'[2]50km'!$C216</f>
        <v>255.31276978468867</v>
      </c>
      <c r="D209" s="125">
        <f>'[2]400km'!$C216</f>
        <v>249.39000737225345</v>
      </c>
      <c r="E209" s="125">
        <f>'[2]800km'!$C216</f>
        <v>247.4081055085856</v>
      </c>
      <c r="F209" s="125">
        <f>'[2]2400km'!$C216</f>
        <v>243.22855382411353</v>
      </c>
      <c r="G209" s="126">
        <f>'[2]6000km'!$C216</f>
        <v>240.71788008164825</v>
      </c>
      <c r="H209" s="105">
        <v>9</v>
      </c>
    </row>
    <row r="210" spans="1:8" ht="18" customHeight="1">
      <c r="A210" s="105">
        <f t="shared" si="4"/>
        <v>205</v>
      </c>
      <c r="B210" s="124" t="str">
        <f>INCTL!B318</f>
        <v>OUTUBRO|20</v>
      </c>
      <c r="C210" s="125">
        <f>'[2]50km'!$C217</f>
        <v>260.8328615317806</v>
      </c>
      <c r="D210" s="125">
        <f>'[2]400km'!$C217</f>
        <v>254.6191443972422</v>
      </c>
      <c r="E210" s="125">
        <f>'[2]800km'!$C217</f>
        <v>252.61355452960947</v>
      </c>
      <c r="F210" s="125">
        <f>'[2]2400km'!$C217</f>
        <v>248.15047882533426</v>
      </c>
      <c r="G210" s="126">
        <f>'[2]6000km'!$C217</f>
        <v>245.4294826247099</v>
      </c>
      <c r="H210" s="105">
        <v>10</v>
      </c>
    </row>
    <row r="211" spans="1:8" ht="18" customHeight="1">
      <c r="A211" s="105">
        <f t="shared" si="4"/>
        <v>206</v>
      </c>
      <c r="B211" s="124" t="str">
        <f>INCTL!B319</f>
        <v>NOVEMBRO|20</v>
      </c>
      <c r="C211" s="125">
        <f>'[2]50km'!$C218</f>
        <v>266.6798460838603</v>
      </c>
      <c r="D211" s="125">
        <f>'[2]400km'!$C218</f>
        <v>259.2432917935883</v>
      </c>
      <c r="E211" s="125">
        <f>'[2]800km'!$C218</f>
        <v>256.8665932361496</v>
      </c>
      <c r="F211" s="125">
        <f>'[2]2400km'!$C218</f>
        <v>251.63500249217014</v>
      </c>
      <c r="G211" s="126">
        <f>'[2]6000km'!$C218</f>
        <v>248.4593467101668</v>
      </c>
      <c r="H211" s="105">
        <v>11</v>
      </c>
    </row>
    <row r="212" spans="1:8" ht="18" customHeight="1">
      <c r="A212" s="105">
        <f t="shared" si="4"/>
        <v>207</v>
      </c>
      <c r="B212" s="124" t="str">
        <f>INCTL!B320</f>
        <v>DEZEMBRO|20</v>
      </c>
      <c r="C212" s="125">
        <f>'[2]50km'!$C219</f>
        <v>269.63487860785006</v>
      </c>
      <c r="D212" s="125">
        <f>'[2]400km'!$C219</f>
        <v>261.76242322574143</v>
      </c>
      <c r="E212" s="125">
        <f>'[2]800km'!$C219</f>
        <v>259.31026884930134</v>
      </c>
      <c r="F212" s="125">
        <f>'[2]2400km'!$C219</f>
        <v>253.72479009183925</v>
      </c>
      <c r="G212" s="126">
        <f>'[2]6000km'!$C219</f>
        <v>250.30415676594373</v>
      </c>
      <c r="H212" s="105">
        <v>12</v>
      </c>
    </row>
    <row r="213" spans="1:8" ht="18" customHeight="1">
      <c r="A213" s="105">
        <f t="shared" si="4"/>
        <v>208</v>
      </c>
      <c r="B213" s="124" t="str">
        <f>INCTL!B321</f>
        <v>JANEIRO|21</v>
      </c>
      <c r="C213" s="125">
        <f>'[2]50km'!$C220</f>
        <v>271.27875537554655</v>
      </c>
      <c r="D213" s="125">
        <f>'[2]400km'!$C220</f>
        <v>263.5140187728925</v>
      </c>
      <c r="E213" s="125">
        <f>'[2]800km'!$C220</f>
        <v>261.111524098154</v>
      </c>
      <c r="F213" s="125">
        <f>'[2]2400km'!$C220</f>
        <v>255.5639529571728</v>
      </c>
      <c r="G213" s="126">
        <f>'[2]6000km'!$C220</f>
        <v>252.15384296453027</v>
      </c>
      <c r="H213" s="105">
        <v>1</v>
      </c>
    </row>
    <row r="214" spans="1:8" ht="18" customHeight="1">
      <c r="A214" s="105">
        <f t="shared" si="4"/>
        <v>209</v>
      </c>
      <c r="B214" s="124" t="str">
        <f>INCTL!B322</f>
        <v>FEVEREIRO|21</v>
      </c>
      <c r="C214" s="125">
        <f>'[2]50km'!$C221</f>
        <v>278.4708081256847</v>
      </c>
      <c r="D214" s="125">
        <f>'[2]400km'!$C221</f>
        <v>273.1773391894399</v>
      </c>
      <c r="E214" s="125">
        <f>'[2]800km'!$C221</f>
        <v>271.826957429872</v>
      </c>
      <c r="F214" s="125">
        <f>'[2]2400km'!$C221</f>
        <v>267.36269146915754</v>
      </c>
      <c r="G214" s="126">
        <f>'[2]6000km'!$C221</f>
        <v>264.39452919487195</v>
      </c>
      <c r="H214" s="105">
        <v>2</v>
      </c>
    </row>
    <row r="215" spans="1:8" ht="18" customHeight="1">
      <c r="A215" s="105">
        <f t="shared" si="4"/>
        <v>210</v>
      </c>
      <c r="B215" s="124" t="str">
        <f>INCTL!B323</f>
        <v>MARÇO|21</v>
      </c>
      <c r="C215" s="125">
        <f>'[2]50km'!$C222</f>
        <v>285.3891335769531</v>
      </c>
      <c r="D215" s="125">
        <f>'[2]400km'!$C222</f>
        <v>279.6740868096548</v>
      </c>
      <c r="E215" s="125">
        <f>'[2]800km'!$C222</f>
        <v>278.2163116688225</v>
      </c>
      <c r="F215" s="125">
        <f>'[2]2400km'!$C222</f>
        <v>273.4438882165358</v>
      </c>
      <c r="G215" s="126">
        <f>'[2]6000km'!$C222</f>
        <v>270.277474682769</v>
      </c>
      <c r="H215" s="105">
        <v>3</v>
      </c>
    </row>
    <row r="216" spans="1:8" ht="18" customHeight="1">
      <c r="A216" s="105">
        <f t="shared" si="4"/>
        <v>211</v>
      </c>
      <c r="B216" s="124" t="str">
        <f>INCTL!B324</f>
        <v>ABRIL|21</v>
      </c>
      <c r="C216" s="125">
        <f>'[2]50km'!$C223</f>
        <v>288.49505001275895</v>
      </c>
      <c r="D216" s="125">
        <f>'[2]400km'!$C223</f>
        <v>280.76444173839485</v>
      </c>
      <c r="E216" s="125">
        <f>'[2]800km'!$C223</f>
        <v>278.5861026905015</v>
      </c>
      <c r="F216" s="125">
        <f>'[2]2400km'!$C223</f>
        <v>272.71527421134806</v>
      </c>
      <c r="G216" s="126">
        <f>'[2]6000km'!$C223</f>
        <v>268.97051625872905</v>
      </c>
      <c r="H216" s="105">
        <v>4</v>
      </c>
    </row>
    <row r="217" spans="1:8" ht="18" customHeight="1">
      <c r="A217" s="105">
        <f t="shared" si="4"/>
        <v>212</v>
      </c>
      <c r="B217" s="124" t="str">
        <f>INCTL!B325</f>
        <v>MAIO|21</v>
      </c>
      <c r="C217" s="125">
        <f>'[2]50km'!$C224</f>
        <v>292.52826391830035</v>
      </c>
      <c r="D217" s="125">
        <f>'[2]400km'!$C224</f>
        <v>285.67794481601993</v>
      </c>
      <c r="E217" s="125">
        <f>'[2]800km'!$C224</f>
        <v>283.9323675345156</v>
      </c>
      <c r="F217" s="125">
        <f>'[2]2400km'!$C224</f>
        <v>278.3640396294565</v>
      </c>
      <c r="G217" s="126">
        <f>'[2]6000km'!$C224</f>
        <v>274.69064837019243</v>
      </c>
      <c r="H217" s="105">
        <v>5</v>
      </c>
    </row>
    <row r="218" spans="1:8" ht="18" customHeight="1">
      <c r="A218" s="105">
        <f t="shared" si="4"/>
        <v>213</v>
      </c>
      <c r="B218" s="124" t="str">
        <f>INCTL!B326</f>
        <v>JUNHO|21</v>
      </c>
      <c r="C218" s="125">
        <f>'[2]50km'!$C225</f>
        <v>308.2033023787533</v>
      </c>
      <c r="D218" s="125">
        <f>'[2]400km'!$C225</f>
        <v>298.57088690493293</v>
      </c>
      <c r="E218" s="125">
        <f>'[2]800km'!$C225</f>
        <v>295.7181336864943</v>
      </c>
      <c r="F218" s="125">
        <f>'[2]2400km'!$C225</f>
        <v>288.7511186395751</v>
      </c>
      <c r="G218" s="126">
        <f>'[2]6000km'!$C225</f>
        <v>284.41070099448416</v>
      </c>
      <c r="H218" s="105">
        <v>6</v>
      </c>
    </row>
    <row r="219" spans="1:8" ht="18" customHeight="1">
      <c r="A219" s="105">
        <f t="shared" si="4"/>
        <v>214</v>
      </c>
      <c r="B219" s="124" t="str">
        <f>INCTL!B327</f>
        <v>JULHO|21</v>
      </c>
      <c r="C219" s="125">
        <f>'[2]50km'!$C226</f>
        <v>312.757317580247</v>
      </c>
      <c r="D219" s="125">
        <f>'[2]400km'!$C226</f>
        <v>303.0556953762565</v>
      </c>
      <c r="E219" s="125">
        <f>'[2]800km'!$C226</f>
        <v>300.1013489246812</v>
      </c>
      <c r="F219" s="125">
        <f>'[2]2400km'!$C226</f>
        <v>293.1871737621416</v>
      </c>
      <c r="G219" s="126">
        <f>'[2]6000km'!$C226</f>
        <v>288.9248716246449</v>
      </c>
      <c r="H219" s="105">
        <v>7</v>
      </c>
    </row>
    <row r="220" spans="1:8" ht="18" customHeight="1">
      <c r="A220" s="105">
        <f t="shared" si="4"/>
        <v>215</v>
      </c>
      <c r="B220" s="124" t="str">
        <f>INCTL!B328</f>
        <v>AGOSTO|21</v>
      </c>
      <c r="C220" s="125">
        <f>'[2]50km'!$C227</f>
        <v>320.2692094479424</v>
      </c>
      <c r="D220" s="125">
        <f>'[2]400km'!$C227</f>
        <v>309.1037757522035</v>
      </c>
      <c r="E220" s="125">
        <f>'[2]800km'!$C227</f>
        <v>305.55245887868233</v>
      </c>
      <c r="F220" s="125">
        <f>'[2]2400km'!$C227</f>
        <v>297.92425350899475</v>
      </c>
      <c r="G220" s="126">
        <f>'[2]6000km'!$C227</f>
        <v>293.33332952861707</v>
      </c>
      <c r="H220" s="105">
        <v>8</v>
      </c>
    </row>
    <row r="221" spans="1:8" ht="18" customHeight="1">
      <c r="A221" s="105">
        <f t="shared" si="4"/>
        <v>216</v>
      </c>
      <c r="B221" s="124" t="str">
        <f>INCTL!B329</f>
        <v>SETEMBRO|21</v>
      </c>
      <c r="C221" s="125">
        <f>'[2]50km'!$C228</f>
        <v>328.8263789981596</v>
      </c>
      <c r="D221" s="125">
        <f>'[2]400km'!$C228</f>
        <v>317.8758617855053</v>
      </c>
      <c r="E221" s="125">
        <f>'[2]800km'!$C228</f>
        <v>314.2736442866718</v>
      </c>
      <c r="F221" s="125">
        <f>'[2]2400km'!$C228</f>
        <v>306.90840219682957</v>
      </c>
      <c r="G221" s="126">
        <f>'[2]6000km'!$C228</f>
        <v>302.5382243720338</v>
      </c>
      <c r="H221" s="105">
        <v>9</v>
      </c>
    </row>
    <row r="222" spans="1:8" ht="18" customHeight="1">
      <c r="A222" s="105">
        <f t="shared" si="4"/>
        <v>217</v>
      </c>
      <c r="B222" s="124" t="str">
        <f>INCTL!B330</f>
        <v>OUTUBRO|21</v>
      </c>
      <c r="C222" s="125">
        <f>'[2]50km'!$C229</f>
        <v>333.67518672838077</v>
      </c>
      <c r="D222" s="125">
        <f>'[2]400km'!$C229</f>
        <v>326.1058945184802</v>
      </c>
      <c r="E222" s="125">
        <f>'[2]800km'!$C229</f>
        <v>323.7188838048462</v>
      </c>
      <c r="F222" s="125">
        <f>'[2]2400km'!$C229</f>
        <v>318.1561904034427</v>
      </c>
      <c r="G222" s="126">
        <f>'[2]6000km'!$C229</f>
        <v>314.72182207108654</v>
      </c>
      <c r="H222" s="105">
        <v>10</v>
      </c>
    </row>
    <row r="223" spans="1:8" ht="18" customHeight="1">
      <c r="A223" s="105">
        <f t="shared" si="4"/>
        <v>218</v>
      </c>
      <c r="B223" s="124" t="str">
        <f>INCTL!B331</f>
        <v>NOVEMBRO|21</v>
      </c>
      <c r="C223" s="125">
        <f>'[2]50km'!$C230</f>
        <v>340.8715713021762</v>
      </c>
      <c r="D223" s="125">
        <f>'[2]400km'!$C230</f>
        <v>332.41115346070677</v>
      </c>
      <c r="E223" s="125">
        <f>'[2]800km'!$C230</f>
        <v>329.6711265200878</v>
      </c>
      <c r="F223" s="125">
        <f>'[2]2400km'!$C230</f>
        <v>323.65143709553615</v>
      </c>
      <c r="G223" s="126">
        <f>'[2]6000km'!$C230</f>
        <v>319.9956460834262</v>
      </c>
      <c r="H223" s="105">
        <v>11</v>
      </c>
    </row>
    <row r="224" spans="1:8" ht="18" customHeight="1">
      <c r="A224" s="105">
        <f t="shared" si="4"/>
        <v>219</v>
      </c>
      <c r="B224" s="124" t="str">
        <f>INCTL!B332</f>
        <v>DEZEMBRO|21</v>
      </c>
      <c r="C224" s="125">
        <f>'[2]50km'!$C231</f>
        <v>339.8540825261706</v>
      </c>
      <c r="D224" s="125">
        <f>'[2]400km'!$C231</f>
        <v>331.6557606644515</v>
      </c>
      <c r="E224" s="125">
        <f>'[2]800km'!$C231</f>
        <v>328.9733864025959</v>
      </c>
      <c r="F224" s="125">
        <f>'[2]2400km'!$C231</f>
        <v>323.1474226504561</v>
      </c>
      <c r="G224" s="126">
        <f>'[2]6000km'!$C231</f>
        <v>319.6195763477538</v>
      </c>
      <c r="H224" s="105">
        <v>12</v>
      </c>
    </row>
    <row r="225" spans="1:8" ht="18" customHeight="1">
      <c r="A225" s="105">
        <f t="shared" si="4"/>
        <v>220</v>
      </c>
      <c r="B225" s="124" t="str">
        <f>INCTL!B333</f>
        <v>JANEIRO|22</v>
      </c>
      <c r="C225" s="125">
        <f>'[2]50km'!$C232</f>
        <v>342.29145101541354</v>
      </c>
      <c r="D225" s="125">
        <f>'[2]400km'!$C232</f>
        <v>335.41876803243406</v>
      </c>
      <c r="E225" s="125">
        <f>'[2]800km'!$C232</f>
        <v>333.3080718104772</v>
      </c>
      <c r="F225" s="125">
        <f>'[2]2400km'!$C232</f>
        <v>328.0577224532995</v>
      </c>
      <c r="G225" s="126">
        <f>'[2]6000km'!$C232</f>
        <v>324.76014418757643</v>
      </c>
      <c r="H225" s="105">
        <v>1</v>
      </c>
    </row>
    <row r="226" spans="1:8" ht="18" customHeight="1">
      <c r="A226" s="105">
        <f t="shared" si="4"/>
        <v>221</v>
      </c>
      <c r="B226" s="124" t="str">
        <f>INCTL!B334</f>
        <v>FEVEREIRO|22</v>
      </c>
      <c r="C226" s="125">
        <f>'[2]50km'!$C233</f>
        <v>343.7271056995088</v>
      </c>
      <c r="D226" s="125">
        <f>'[2]400km'!$C233</f>
        <v>335.81421607940047</v>
      </c>
      <c r="E226" s="125">
        <f>'[2]800km'!$C233</f>
        <v>333.4052474015585</v>
      </c>
      <c r="F226" s="125">
        <f>'[2]2400km'!$C233</f>
        <v>327.4885376097206</v>
      </c>
      <c r="G226" s="126">
        <f>'[2]6000km'!$C233</f>
        <v>323.7883675460377</v>
      </c>
      <c r="H226" s="105">
        <v>2</v>
      </c>
    </row>
    <row r="227" spans="1:8" ht="18" customHeight="1" thickBot="1">
      <c r="A227" s="105">
        <f t="shared" si="4"/>
        <v>222</v>
      </c>
      <c r="B227" s="127" t="str">
        <f>INCTL!B335</f>
        <v>MARÇO|22</v>
      </c>
      <c r="C227" s="128">
        <f>'[2]50km'!$C234</f>
        <v>351.628960392763</v>
      </c>
      <c r="D227" s="128">
        <f>'[2]400km'!$C234</f>
        <v>352.5804119475982</v>
      </c>
      <c r="E227" s="128">
        <f>'[2]800km'!$C234</f>
        <v>353.68279085625704</v>
      </c>
      <c r="F227" s="128">
        <f>'[2]2400km'!$C234</f>
        <v>352.06440080187036</v>
      </c>
      <c r="G227" s="129">
        <f>'[2]6000km'!$C234</f>
        <v>350.3673428780422</v>
      </c>
      <c r="H227" s="105">
        <v>3</v>
      </c>
    </row>
    <row r="228" spans="2:7" ht="12.75">
      <c r="B228" s="100" t="s">
        <v>272</v>
      </c>
      <c r="C228" s="101"/>
      <c r="D228" s="101"/>
      <c r="E228" s="101"/>
      <c r="F228" s="101"/>
      <c r="G228" s="101"/>
    </row>
    <row r="230" spans="1:2" s="103" customFormat="1" ht="12.75">
      <c r="A230" s="102"/>
      <c r="B230" s="7" t="s">
        <v>283</v>
      </c>
    </row>
    <row r="231" spans="1:2" s="103" customFormat="1" ht="12.75">
      <c r="A231" s="102"/>
      <c r="B231" s="6" t="s">
        <v>324</v>
      </c>
    </row>
    <row r="232" ht="12.75">
      <c r="B232" s="6" t="s">
        <v>323</v>
      </c>
    </row>
    <row r="233" spans="2:6" ht="12.75">
      <c r="B233" s="6" t="s">
        <v>325</v>
      </c>
      <c r="F233" s="104"/>
    </row>
    <row r="234" ht="12.75">
      <c r="B234" s="6"/>
    </row>
    <row r="235" ht="12.75">
      <c r="B235" s="6" t="s">
        <v>326</v>
      </c>
    </row>
    <row r="237" ht="12.75"/>
    <row r="238" ht="12.75"/>
    <row r="239" ht="12.75"/>
    <row r="240" ht="18" customHeight="1"/>
    <row r="241" spans="2:9" ht="12.75" customHeight="1">
      <c r="B241" s="151" t="s">
        <v>327</v>
      </c>
      <c r="C241" s="151"/>
      <c r="D241" s="151"/>
      <c r="E241" s="151"/>
      <c r="F241" s="151"/>
      <c r="G241" s="151"/>
      <c r="H241" s="8"/>
      <c r="I241" s="8"/>
    </row>
    <row r="242" spans="2:9" ht="12.75">
      <c r="B242" s="151"/>
      <c r="C242" s="151"/>
      <c r="D242" s="151"/>
      <c r="E242" s="151"/>
      <c r="F242" s="151"/>
      <c r="G242" s="151"/>
      <c r="H242" s="8"/>
      <c r="I242" s="8"/>
    </row>
    <row r="243" spans="2:7" ht="12.75">
      <c r="B243" s="8"/>
      <c r="C243" s="8"/>
      <c r="D243" s="8"/>
      <c r="E243" s="8"/>
      <c r="F243" s="8"/>
      <c r="G243" s="8"/>
    </row>
    <row r="244" spans="2:7" ht="12.75">
      <c r="B244" s="8"/>
      <c r="C244" s="8"/>
      <c r="D244" s="8"/>
      <c r="E244" s="8"/>
      <c r="F244" s="8"/>
      <c r="G244" s="8"/>
    </row>
    <row r="245" ht="12.75">
      <c r="F245" s="104"/>
    </row>
  </sheetData>
  <sheetProtection password="ECF7" sheet="1"/>
  <mergeCells count="4">
    <mergeCell ref="D1:G1"/>
    <mergeCell ref="B2:G2"/>
    <mergeCell ref="B4:B5"/>
    <mergeCell ref="B241:G24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2020-02-12T12:49:37Z</cp:lastPrinted>
  <dcterms:created xsi:type="dcterms:W3CDTF">2015-05-20T12:55:45Z</dcterms:created>
  <dcterms:modified xsi:type="dcterms:W3CDTF">2022-04-04T19:07:03Z</dcterms:modified>
  <cp:category/>
  <cp:version/>
  <cp:contentType/>
  <cp:contentStatus/>
</cp:coreProperties>
</file>